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545" windowHeight="11490"/>
  </bookViews>
  <sheets>
    <sheet name="2026" sheetId="2" r:id="rId1"/>
  </sheets>
  <definedNames>
    <definedName name="_xlnm.Print_Area" localSheetId="0">'2026'!$A$1:$L$75</definedName>
    <definedName name="Z_06642096_6E03_4EBD_A4E1_2CC6665824E4_.wvu.PrintArea" localSheetId="0" hidden="1">'2026'!$A$1:$L$75</definedName>
    <definedName name="Z_210705E6_B955_4C9B_BF0D_33A4505C1673_.wvu.PrintArea" localSheetId="0" hidden="1">'2026'!$A$1:$M$75</definedName>
    <definedName name="Z_3B5BC138_7E31_4ED8_AAC8_04444760711D_.wvu.PrintArea" localSheetId="0" hidden="1">'2026'!$A$1:$L$75</definedName>
    <definedName name="Z_60AE9B86_12B9_43FD_85CC_5F5F79E6731C_.wvu.PrintArea" localSheetId="0" hidden="1">'2026'!$A$1:$L$75</definedName>
    <definedName name="Z_63A2E7D5_D186_4770_AF92_CB1C5AC38939_.wvu.PrintArea" localSheetId="0" hidden="1">'2026'!$A$1:$M$75</definedName>
    <definedName name="Z_869A0261_CBDB_4200_9A2D_702244A04866_.wvu.PrintArea" localSheetId="0" hidden="1">'2026'!$A$1:$M$75</definedName>
    <definedName name="Z_89F0E233_256F_4400_AB99_90A261F561C1_.wvu.PrintArea" localSheetId="0" hidden="1">'2026'!$A$1:$L$75</definedName>
    <definedName name="Z_A6A9EB25_7F4C_431E_8970_1273140C40FC_.wvu.PrintArea" localSheetId="0" hidden="1">'2026'!$A$1:$M$75</definedName>
    <definedName name="Z_D63B2BA8_0AA9_4DCB_94D4_EF5A8777CEFA_.wvu.PrintArea" localSheetId="0" hidden="1">'2026'!$A$1:$L$75</definedName>
    <definedName name="Z_DDD06653_1CD3_4801_B520_C33C15ED94D9_.wvu.PrintArea" localSheetId="0" hidden="1">'2026'!$A$1:$M$75</definedName>
    <definedName name="Z_DE31E486_6D74_4559_9884_EC2CD8A0F47D_.wvu.PrintArea" localSheetId="0" hidden="1">'2026'!$A$1:$M$75</definedName>
    <definedName name="Z_E10A6D30_3993_460B_8D18_A8216748D0C7_.wvu.PrintArea" localSheetId="0" hidden="1">'2026'!$A$1:$M$75</definedName>
    <definedName name="Z_EB9E69F2_B07C_4D21_A576_1251B74BA0E0_.wvu.PrintArea" localSheetId="0" hidden="1">'2026'!$A$1:$M$75</definedName>
    <definedName name="Z_FB8BECCD_16B8_47BB_8B3C_833685CCDE38_.wvu.PrintArea" localSheetId="0" hidden="1">'2026'!$A$1:$M$75</definedName>
  </definedNames>
  <calcPr calcId="162913"/>
</workbook>
</file>

<file path=xl/calcChain.xml><?xml version="1.0" encoding="utf-8"?>
<calcChain xmlns="http://schemas.openxmlformats.org/spreadsheetml/2006/main">
  <c r="H75" i="2" l="1"/>
  <c r="G75" i="2"/>
  <c r="F75" i="2"/>
  <c r="E75" i="2"/>
  <c r="D75" i="2"/>
  <c r="C75" i="2"/>
  <c r="B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K39" i="2" s="1"/>
  <c r="K40" i="2" s="1"/>
  <c r="K41" i="2" s="1"/>
  <c r="K42" i="2" s="1"/>
  <c r="K43" i="2" s="1"/>
  <c r="J38" i="2"/>
  <c r="H33" i="2"/>
  <c r="G33" i="2"/>
  <c r="F33" i="2"/>
  <c r="E33" i="2"/>
  <c r="E4" i="2" s="1"/>
  <c r="D33" i="2"/>
  <c r="D4" i="2" s="1"/>
  <c r="C33" i="2"/>
  <c r="C4" i="2" s="1"/>
  <c r="B33" i="2"/>
  <c r="B4" i="2" s="1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K7" i="2" s="1"/>
  <c r="K8" i="2" s="1"/>
  <c r="K9" i="2" s="1"/>
  <c r="K10" i="2" s="1"/>
  <c r="K11" i="2" s="1"/>
  <c r="H4" i="2"/>
  <c r="G4" i="2"/>
  <c r="F4" i="2"/>
  <c r="K44" i="2" l="1"/>
  <c r="K45" i="2" s="1"/>
  <c r="K46" i="2" s="1"/>
  <c r="K47" i="2" s="1"/>
  <c r="K48" i="2" s="1"/>
  <c r="L43" i="2"/>
  <c r="L11" i="2"/>
  <c r="K12" i="2"/>
  <c r="K13" i="2" s="1"/>
  <c r="K14" i="2" s="1"/>
  <c r="K15" i="2" s="1"/>
  <c r="K16" i="2" s="1"/>
  <c r="K17" i="2" l="1"/>
  <c r="K18" i="2" s="1"/>
  <c r="K19" i="2" s="1"/>
  <c r="K20" i="2" s="1"/>
  <c r="K21" i="2" s="1"/>
  <c r="K22" i="2" s="1"/>
  <c r="L16" i="2"/>
  <c r="K49" i="2"/>
  <c r="K50" i="2" s="1"/>
  <c r="K51" i="2" s="1"/>
  <c r="K52" i="2" s="1"/>
  <c r="K53" i="2" s="1"/>
  <c r="L48" i="2"/>
  <c r="L53" i="2" l="1"/>
  <c r="K54" i="2"/>
  <c r="K55" i="2" s="1"/>
  <c r="K56" i="2" s="1"/>
  <c r="K57" i="2" s="1"/>
  <c r="K58" i="2" s="1"/>
  <c r="L22" i="2"/>
  <c r="K23" i="2"/>
  <c r="K24" i="2" s="1"/>
  <c r="K25" i="2" s="1"/>
  <c r="K26" i="2" s="1"/>
  <c r="K27" i="2" s="1"/>
  <c r="K28" i="2" l="1"/>
  <c r="K29" i="2" s="1"/>
  <c r="L27" i="2"/>
  <c r="K59" i="2"/>
  <c r="K60" i="2" s="1"/>
  <c r="K61" i="2" s="1"/>
  <c r="K62" i="2" s="1"/>
  <c r="K63" i="2" s="1"/>
  <c r="L58" i="2"/>
  <c r="K64" i="2" l="1"/>
  <c r="K65" i="2" s="1"/>
  <c r="L63" i="2"/>
  <c r="K30" i="2"/>
  <c r="K31" i="2" s="1"/>
  <c r="K32" i="2" s="1"/>
  <c r="K33" i="2" s="1"/>
  <c r="L29" i="2"/>
  <c r="K66" i="2" l="1"/>
  <c r="K67" i="2" s="1"/>
  <c r="L65" i="2"/>
  <c r="K69" i="2" l="1"/>
  <c r="K70" i="2" s="1"/>
  <c r="K71" i="2" s="1"/>
  <c r="K72" i="2" s="1"/>
  <c r="K68" i="2"/>
  <c r="K74" i="2" l="1"/>
  <c r="K75" i="2" s="1"/>
  <c r="J4" i="2" s="1"/>
  <c r="K73" i="2"/>
</calcChain>
</file>

<file path=xl/sharedStrings.xml><?xml version="1.0" encoding="utf-8"?>
<sst xmlns="http://schemas.openxmlformats.org/spreadsheetml/2006/main" count="336" uniqueCount="128">
  <si>
    <t>28.-30. 수학여행(초등)  30. 현장체험학습(초등) 30. 체육대회(중등)</t>
  </si>
  <si>
    <t>9. 한글날  9. 한글날 계기교육(유초등) 9.한글날 한마당(중등)</t>
  </si>
  <si>
    <t>15.-18. 2학기 기말고사(초·중·고등)  15.-18. 초등 캠프</t>
  </si>
  <si>
    <t>23.-26. 1학기 기말고사(초·중·고등)  23.-26. 초등 캠프</t>
  </si>
  <si>
    <t>3.</t>
  </si>
  <si>
    <t>23.</t>
  </si>
  <si>
    <t>2.</t>
  </si>
  <si>
    <t>4</t>
  </si>
  <si>
    <t>13.</t>
  </si>
  <si>
    <t xml:space="preserve">
</t>
  </si>
  <si>
    <t>29.</t>
  </si>
  <si>
    <t>일</t>
  </si>
  <si>
    <t>연간</t>
  </si>
  <si>
    <t>19</t>
  </si>
  <si>
    <t>금</t>
  </si>
  <si>
    <t>26.</t>
  </si>
  <si>
    <t>11.</t>
  </si>
  <si>
    <t>19.</t>
  </si>
  <si>
    <t>1.</t>
  </si>
  <si>
    <t>5.</t>
  </si>
  <si>
    <t>25.</t>
  </si>
  <si>
    <t>화</t>
  </si>
  <si>
    <t>27.</t>
  </si>
  <si>
    <t>17.</t>
  </si>
  <si>
    <t>15.</t>
  </si>
  <si>
    <t>4.</t>
  </si>
  <si>
    <t>7</t>
  </si>
  <si>
    <t>5</t>
  </si>
  <si>
    <t>12.</t>
  </si>
  <si>
    <t>18.</t>
  </si>
  <si>
    <t>수</t>
  </si>
  <si>
    <t>30.</t>
  </si>
  <si>
    <t>16</t>
  </si>
  <si>
    <t>13</t>
  </si>
  <si>
    <t>목</t>
  </si>
  <si>
    <t>7.</t>
  </si>
  <si>
    <t>10.</t>
  </si>
  <si>
    <t>14</t>
  </si>
  <si>
    <t>3</t>
  </si>
  <si>
    <t>10</t>
  </si>
  <si>
    <t>29</t>
  </si>
  <si>
    <t>23</t>
  </si>
  <si>
    <t>8.</t>
  </si>
  <si>
    <t>31</t>
  </si>
  <si>
    <t>월</t>
  </si>
  <si>
    <t>28.</t>
  </si>
  <si>
    <t>28</t>
  </si>
  <si>
    <t>6.</t>
  </si>
  <si>
    <t>14.</t>
  </si>
  <si>
    <t>11</t>
  </si>
  <si>
    <t>16.</t>
  </si>
  <si>
    <t>22.</t>
  </si>
  <si>
    <t>15</t>
  </si>
  <si>
    <t>2</t>
  </si>
  <si>
    <t>24</t>
  </si>
  <si>
    <t>12</t>
  </si>
  <si>
    <t>9.</t>
  </si>
  <si>
    <t>18</t>
  </si>
  <si>
    <t>17</t>
  </si>
  <si>
    <t>1</t>
  </si>
  <si>
    <t>6</t>
  </si>
  <si>
    <t>20.</t>
  </si>
  <si>
    <t>26</t>
  </si>
  <si>
    <t>토</t>
  </si>
  <si>
    <t>22</t>
  </si>
  <si>
    <t>21.</t>
  </si>
  <si>
    <t>24.</t>
  </si>
  <si>
    <t>8</t>
  </si>
  <si>
    <t>21</t>
  </si>
  <si>
    <t>31.</t>
  </si>
  <si>
    <t>9</t>
  </si>
  <si>
    <t>20</t>
  </si>
  <si>
    <t>25</t>
  </si>
  <si>
    <t>30</t>
  </si>
  <si>
    <t>27</t>
  </si>
  <si>
    <t>15-16.영어말하기대회(초등)  16.-17. 전편입접수 18. 출정식(고) 19. 단오절</t>
  </si>
  <si>
    <t>2.-3. 3학년 생존수영 2-3. 여름행사(유) 3. 방송제  3. 독서록시상(초등)</t>
  </si>
  <si>
    <t>12-13.Spelling Bee대회(초등) 14. 학부모 학교(1차) 16. 열린한마당(유·초등)</t>
  </si>
  <si>
    <t>1학기 
수업일수</t>
  </si>
  <si>
    <t>2학기 
수업일수</t>
  </si>
  <si>
    <t>17. 전폅입모집공고 19. 중국어작문대회(초5.6) 20. 학교스포츠클럽대회</t>
  </si>
  <si>
    <t>17. 제헌절</t>
  </si>
  <si>
    <t>월별수업일수</t>
  </si>
  <si>
    <t>1학기
누계</t>
  </si>
  <si>
    <t>2학기
누계</t>
  </si>
  <si>
    <t>1학기 누계</t>
  </si>
  <si>
    <t>2학기 누계</t>
  </si>
  <si>
    <t>연간수업일수</t>
  </si>
  <si>
    <t>수업
일수</t>
  </si>
  <si>
    <t>주요행사</t>
  </si>
  <si>
    <t>15. 광복절</t>
  </si>
  <si>
    <t>30.영어단어인증제(초등)  30.영어글쓰기대회(초등)</t>
  </si>
  <si>
    <t>1.-7.중국국경절  3. 개천절</t>
  </si>
  <si>
    <t>4.학예발표회(유)</t>
  </si>
  <si>
    <t>22.추가전폅입접수</t>
  </si>
  <si>
    <t>8.-9.전편입원서접수</t>
  </si>
  <si>
    <t>2.-6. 초등과학체험주간  6.현장체험헉습(유)</t>
  </si>
  <si>
    <t>2026학년도 2학기 학사일정표(안)</t>
  </si>
  <si>
    <t>26. 청소년 토론대회(본선)(중등) 26. 학급 임원선거(초등) 28. 학급임원선거(중등)</t>
    <phoneticPr fontId="9" type="noConversion"/>
  </si>
  <si>
    <t>2. 청소년 토론대회(결선)(중등)</t>
    <phoneticPr fontId="9" type="noConversion"/>
  </si>
  <si>
    <t>4.-6. 방학전 안전교육(초등) 4. 졸업진급사정회(초∙중등) 6. 졸업식 및 종업식(초∙중등)</t>
    <phoneticPr fontId="9" type="noConversion"/>
  </si>
  <si>
    <t>2. 재난대피훈련 3.나라 사랑 골든벨(사회과)</t>
    <phoneticPr fontId="9" type="noConversion"/>
  </si>
  <si>
    <t xml:space="preserve">6. 청명절 8. 리더십캠프 10.현장체험학습(유) </t>
    <phoneticPr fontId="9" type="noConversion"/>
  </si>
  <si>
    <t>16. 중국어토론대회(본선)(고) 18. 사이언스데이 5-7교시</t>
    <phoneticPr fontId="9" type="noConversion"/>
  </si>
  <si>
    <t>21-23 추석계기교육(유) 23. 진로 과제연구 창의 프로젝트 캠프(중간발표)(고) 24. 개교기념일 25.-27. 추석</t>
    <phoneticPr fontId="9" type="noConversion"/>
  </si>
  <si>
    <t>11. Change Makers임명식(고등)</t>
    <phoneticPr fontId="9" type="noConversion"/>
  </si>
  <si>
    <t>18. 학생회임원선거(초등), 학부모총회(초∙중등) 20. 학생회임원선거(중등)</t>
    <phoneticPr fontId="9" type="noConversion"/>
  </si>
  <si>
    <t>27. 백일장(중등)</t>
    <phoneticPr fontId="9" type="noConversion"/>
  </si>
  <si>
    <t>29. 학교폭력예방을 위한 사제동행 체육대회</t>
    <phoneticPr fontId="9" type="noConversion"/>
  </si>
  <si>
    <r>
      <rPr>
        <sz val="8"/>
        <color theme="1"/>
        <rFont val="맑은 고딕"/>
        <family val="3"/>
        <charset val="129"/>
      </rPr>
      <t>6-7.학교특색프로그램(중등)</t>
    </r>
    <r>
      <rPr>
        <sz val="8"/>
        <color rgb="FF000000"/>
        <rFont val="맑은 고딕"/>
        <family val="3"/>
        <charset val="129"/>
      </rPr>
      <t xml:space="preserve"> 6.-10. 방학전 안전교육(초등) 8. 중국문화체험(초등) 10. 여름방학식</t>
    </r>
    <phoneticPr fontId="9" type="noConversion"/>
  </si>
  <si>
    <r>
      <rPr>
        <sz val="8"/>
        <color theme="1"/>
        <rFont val="맑은 고딕"/>
        <family val="3"/>
        <charset val="129"/>
      </rPr>
      <t>27. 진로과제연구 창의 프로젝트 캠프(마감)(중등)</t>
    </r>
    <r>
      <rPr>
        <sz val="8"/>
        <color rgb="FF000000"/>
        <rFont val="맑은 고딕"/>
        <family val="3"/>
        <charset val="129"/>
      </rPr>
      <t xml:space="preserve">  23.-27. 초등 학교자율시간 </t>
    </r>
    <phoneticPr fontId="9" type="noConversion"/>
  </si>
  <si>
    <r>
      <rPr>
        <sz val="8"/>
        <color theme="1"/>
        <rFont val="맑은 고딕"/>
        <family val="3"/>
        <charset val="129"/>
      </rPr>
      <t>28. 진로 과제연구 창의 프로젝트 캠프 최종발표(고등)</t>
    </r>
    <r>
      <rPr>
        <sz val="8"/>
        <color rgb="FF000000"/>
        <rFont val="맑은 고딕"/>
        <family val="3"/>
        <charset val="129"/>
      </rPr>
      <t xml:space="preserve">  31.영어작문대회(초등)  31.영어단어인증제(초등)  31. 졸업발표회(중등) 30.-31. 방학전 안전교육(초등)</t>
    </r>
    <phoneticPr fontId="9" type="noConversion"/>
  </si>
  <si>
    <r>
      <rPr>
        <sz val="8"/>
        <color theme="1"/>
        <rFont val="맑은 고딕"/>
        <family val="3"/>
        <charset val="129"/>
      </rPr>
      <t xml:space="preserve">19.-23. 2학기 학부모상담주간(유·초등) </t>
    </r>
    <r>
      <rPr>
        <sz val="8"/>
        <color rgb="FF000000"/>
        <rFont val="맑은 고딕"/>
        <family val="3"/>
        <charset val="129"/>
      </rPr>
      <t xml:space="preserve"> 20.-23. 2학기 중간고사  21. 학부모 학교(2차) 23..독도의 날 계기교육(유)  20.-23. 초등 캠프</t>
    </r>
    <phoneticPr fontId="9" type="noConversion"/>
  </si>
  <si>
    <t>2026학년도 1학기 학사일정표(안)</t>
    <phoneticPr fontId="9" type="noConversion"/>
  </si>
  <si>
    <t>*본 학사일정은 학교 운영 여건 및 교육과정 운영상 필요에 따라 학교 사정에 의해 일부 변경될 수 있으며, 변경 사항은 사전에 안내함.</t>
    <phoneticPr fontId="9" type="noConversion"/>
  </si>
  <si>
    <t>2. 개학식 및 입학식, 학교폭력 예방 및 통학버스 안전 교육(초등) 4. 학급임원선거(초등) 6 .학급임원선거(중등)</t>
    <phoneticPr fontId="9" type="noConversion"/>
  </si>
  <si>
    <t>9. 중국어토론대회(예선)(고)  7~11. 자율(동료) 장학 
9.리더십캠프</t>
    <phoneticPr fontId="9" type="noConversion"/>
  </si>
  <si>
    <t>12-14. 중국어작문대회(고) 13. 창의아이디어탐구대회(결선)(중등) 13.학부모공개수업(초∙중등)</t>
    <phoneticPr fontId="9" type="noConversion"/>
  </si>
  <si>
    <r>
      <rPr>
        <sz val="8"/>
        <color theme="1"/>
        <rFont val="맑은 고딕"/>
        <family val="3"/>
        <charset val="129"/>
      </rPr>
      <t xml:space="preserve">5. 청소년성장공감UCC대회(중등) 3.중국어말하기대회(예선)(중) 5. 수학연구발표회(고등)6,7교시 </t>
    </r>
    <r>
      <rPr>
        <sz val="8"/>
        <color rgb="FF000000"/>
        <rFont val="맑은 고딕"/>
        <family val="3"/>
        <charset val="129"/>
      </rPr>
      <t>5.학부모참여수업 (유)</t>
    </r>
    <phoneticPr fontId="9" type="noConversion"/>
  </si>
  <si>
    <t>20. 한마음 운동회(유·초등)  19-22. 수학여행(9/11학년) 22. 현장체험학습(7/8/10학년)</t>
    <phoneticPr fontId="9" type="noConversion"/>
  </si>
  <si>
    <t>20.-24. 1학기 학부모 상담주간(유·초등)  21.-24. 1학기 중간고사(중·고등) 21.-24 초등 캠프</t>
    <phoneticPr fontId="9" type="noConversion"/>
  </si>
  <si>
    <t xml:space="preserve">2. 전편입모집공고 12. 중국어말하기대회(본선)(중)6,7교시 12. 과학올림피아드대회(고등) </t>
    <phoneticPr fontId="9" type="noConversion"/>
  </si>
  <si>
    <t>12. 중국어시문낭송발표회(초3.4)  12. 재난대피훈련 13. 수학예술공모전(중등), 통계활용공모전(고등)</t>
    <phoneticPr fontId="9" type="noConversion"/>
  </si>
  <si>
    <t>26.-28. 12학년 기말고사 29. 수학연구발표회(중등)6교시, 민주화운동계기교육(사회과)</t>
    <phoneticPr fontId="9" type="noConversion"/>
  </si>
  <si>
    <t>1.-5. 노동절 연휴</t>
    <phoneticPr fontId="9" type="noConversion"/>
  </si>
  <si>
    <t>6.어린이날 행사(유) 7. 창의아이디어탐구대회(예선)(중등) 6-8. 학부모상담주간(중등) 8. 세상을 바꾸는 5분(사회과)</t>
    <phoneticPr fontId="9" type="noConversion"/>
  </si>
  <si>
    <t>21-24.영미문화체험행사(초등) 24.크리스마스행사(유)  24. 독서록시상(초등) 25. 재량휴업일</t>
    <phoneticPr fontId="9" type="noConversion"/>
  </si>
  <si>
    <t>18. 추가전편입접수 20. 개학식 20. 학교폭력 예방 및 통학버스 안전 교육(초등)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</si>
</sst>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맑은 고딕"/>
    </font>
    <font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color rgb="FFFF0000"/>
      <name val="맑은 고딕"/>
      <family val="3"/>
      <charset val="129"/>
    </font>
    <font>
      <sz val="8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33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3" xfId="0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center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0" fillId="4" borderId="4" xfId="0" applyNumberForma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>
      <alignment horizontal="center" vertical="center"/>
    </xf>
    <xf numFmtId="0" fontId="4" fillId="6" borderId="5" xfId="0" applyNumberFormat="1" applyFont="1" applyFill="1" applyBorder="1" applyAlignment="1">
      <alignment horizontal="center" vertical="center"/>
    </xf>
    <xf numFmtId="0" fontId="2" fillId="6" borderId="6" xfId="0" applyNumberFormat="1" applyFont="1" applyFill="1" applyBorder="1" applyAlignment="1">
      <alignment horizontal="center" vertical="center" wrapText="1" shrinkToFit="1"/>
    </xf>
    <xf numFmtId="0" fontId="2" fillId="6" borderId="7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Alignment="1">
      <alignment horizontal="center" vertical="center"/>
    </xf>
    <xf numFmtId="0" fontId="0" fillId="5" borderId="8" xfId="0" applyNumberFormat="1" applyFill="1" applyBorder="1" applyAlignment="1">
      <alignment horizontal="center" vertical="center"/>
    </xf>
    <xf numFmtId="49" fontId="0" fillId="7" borderId="9" xfId="0" applyNumberFormat="1" applyFill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49" fontId="0" fillId="7" borderId="9" xfId="0" applyNumberFormat="1" applyFont="1" applyFill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0" fontId="0" fillId="2" borderId="11" xfId="0" applyNumberForma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0" fillId="5" borderId="15" xfId="0" applyNumberFormat="1" applyFill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0" fontId="0" fillId="2" borderId="17" xfId="0" applyNumberFormat="1" applyFill="1" applyBorder="1" applyAlignment="1">
      <alignment horizontal="center" vertical="center"/>
    </xf>
    <xf numFmtId="0" fontId="6" fillId="0" borderId="18" xfId="0" applyNumberFormat="1" applyFont="1" applyBorder="1" applyAlignment="1">
      <alignment horizontal="left" vertical="center" wrapText="1" shrinkToFit="1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0" fillId="5" borderId="21" xfId="0" applyNumberFormat="1" applyFill="1" applyBorder="1" applyAlignment="1">
      <alignment horizontal="center" vertical="center"/>
    </xf>
    <xf numFmtId="49" fontId="0" fillId="0" borderId="22" xfId="0" applyNumberFormat="1" applyFont="1" applyBorder="1" applyAlignment="1">
      <alignment horizontal="center" vertical="center"/>
    </xf>
    <xf numFmtId="0" fontId="0" fillId="2" borderId="23" xfId="0" applyNumberFormat="1" applyFill="1" applyBorder="1" applyAlignment="1">
      <alignment horizontal="center" vertical="center"/>
    </xf>
    <xf numFmtId="0" fontId="0" fillId="5" borderId="24" xfId="0" applyNumberFormat="1" applyFill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0" fontId="0" fillId="2" borderId="26" xfId="0" applyNumberFormat="1" applyFill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49" fontId="0" fillId="8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left" vertical="center" wrapText="1" shrinkToFit="1"/>
    </xf>
    <xf numFmtId="0" fontId="2" fillId="0" borderId="11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0" fillId="5" borderId="32" xfId="0" applyNumberFormat="1" applyFill="1" applyBorder="1" applyAlignment="1">
      <alignment horizontal="center" vertical="center"/>
    </xf>
    <xf numFmtId="49" fontId="0" fillId="0" borderId="33" xfId="0" applyNumberFormat="1" applyFont="1" applyBorder="1" applyAlignment="1">
      <alignment horizontal="center" vertical="center"/>
    </xf>
    <xf numFmtId="49" fontId="0" fillId="7" borderId="33" xfId="0" applyNumberFormat="1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left" vertical="center" wrapText="1" shrinkToFit="1"/>
    </xf>
    <xf numFmtId="0" fontId="2" fillId="0" borderId="17" xfId="0" applyNumberFormat="1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49" fontId="0" fillId="9" borderId="16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6" fillId="0" borderId="24" xfId="0" applyNumberFormat="1" applyFont="1" applyBorder="1" applyAlignment="1">
      <alignment horizontal="left" vertical="center" wrapText="1" shrinkToFit="1"/>
    </xf>
    <xf numFmtId="0" fontId="2" fillId="0" borderId="26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7" borderId="37" xfId="0" applyNumberFormat="1" applyFill="1" applyBorder="1" applyAlignment="1">
      <alignment horizontal="center" vertical="center"/>
    </xf>
    <xf numFmtId="0" fontId="0" fillId="8" borderId="9" xfId="0" applyNumberFormat="1" applyFill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0" fillId="8" borderId="33" xfId="0" applyNumberFormat="1" applyFont="1" applyFill="1" applyBorder="1" applyAlignment="1">
      <alignment horizontal="center" vertical="center"/>
    </xf>
    <xf numFmtId="0" fontId="6" fillId="0" borderId="21" xfId="0" applyNumberFormat="1" applyFont="1" applyBorder="1" applyAlignment="1">
      <alignment horizontal="left" vertical="center" wrapText="1" shrinkToFit="1"/>
    </xf>
    <xf numFmtId="0" fontId="0" fillId="5" borderId="39" xfId="0" applyNumberFormat="1" applyFill="1" applyBorder="1" applyAlignment="1">
      <alignment horizontal="center" vertical="center"/>
    </xf>
    <xf numFmtId="0" fontId="0" fillId="2" borderId="40" xfId="0" applyNumberFormat="1" applyFill="1" applyBorder="1" applyAlignment="1">
      <alignment horizontal="center" vertical="center"/>
    </xf>
    <xf numFmtId="49" fontId="0" fillId="7" borderId="16" xfId="0" applyNumberFormat="1" applyFont="1" applyFill="1" applyBorder="1" applyAlignment="1">
      <alignment horizontal="center" vertical="center"/>
    </xf>
    <xf numFmtId="49" fontId="0" fillId="7" borderId="22" xfId="0" applyNumberFormat="1" applyFont="1" applyFill="1" applyBorder="1" applyAlignment="1">
      <alignment horizontal="center" vertical="center"/>
    </xf>
    <xf numFmtId="0" fontId="6" fillId="0" borderId="21" xfId="0" applyNumberFormat="1" applyFont="1" applyBorder="1" applyAlignment="1">
      <alignment vertical="center" wrapText="1" shrinkToFit="1"/>
    </xf>
    <xf numFmtId="49" fontId="0" fillId="7" borderId="35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49" fontId="0" fillId="3" borderId="16" xfId="0" applyNumberFormat="1" applyFont="1" applyFill="1" applyBorder="1" applyAlignment="1">
      <alignment horizontal="center" vertical="center"/>
    </xf>
    <xf numFmtId="0" fontId="7" fillId="0" borderId="30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left" vertical="center" shrinkToFit="1"/>
    </xf>
    <xf numFmtId="49" fontId="0" fillId="3" borderId="25" xfId="0" applyNumberFormat="1" applyFont="1" applyFill="1" applyBorder="1" applyAlignment="1">
      <alignment horizontal="center" vertical="center"/>
    </xf>
    <xf numFmtId="0" fontId="6" fillId="0" borderId="24" xfId="0" applyNumberFormat="1" applyFont="1" applyBorder="1" applyAlignment="1">
      <alignment horizontal="left" vertical="center" shrinkToFit="1"/>
    </xf>
    <xf numFmtId="0" fontId="1" fillId="6" borderId="1" xfId="0" applyNumberFormat="1" applyFont="1" applyFill="1" applyBorder="1" applyAlignment="1">
      <alignment horizontal="center" vertical="center" shrinkToFit="1"/>
    </xf>
    <xf numFmtId="0" fontId="0" fillId="6" borderId="2" xfId="0" applyNumberFormat="1" applyFill="1" applyBorder="1" applyAlignment="1">
      <alignment horizontal="center" vertical="center" shrinkToFit="1"/>
    </xf>
    <xf numFmtId="0" fontId="0" fillId="6" borderId="3" xfId="0" applyNumberFormat="1" applyFill="1" applyBorder="1" applyAlignment="1">
      <alignment horizontal="center" vertical="center" shrinkToFit="1"/>
    </xf>
    <xf numFmtId="0" fontId="0" fillId="6" borderId="4" xfId="0" applyNumberFormat="1" applyFill="1" applyBorder="1" applyAlignment="1">
      <alignment horizontal="center" vertical="center" shrinkToFit="1"/>
    </xf>
    <xf numFmtId="0" fontId="6" fillId="6" borderId="6" xfId="0" applyNumberFormat="1" applyFont="1" applyFill="1" applyBorder="1" applyAlignment="1">
      <alignment horizontal="center" vertical="center" wrapText="1" shrinkToFit="1"/>
    </xf>
    <xf numFmtId="0" fontId="2" fillId="6" borderId="7" xfId="0" applyNumberFormat="1" applyFont="1" applyFill="1" applyBorder="1" applyAlignment="1">
      <alignment horizontal="center" vertical="center" shrinkToFit="1"/>
    </xf>
    <xf numFmtId="0" fontId="1" fillId="7" borderId="0" xfId="0" applyNumberFormat="1" applyFont="1" applyFill="1" applyAlignment="1">
      <alignment horizontal="center" vertical="center"/>
    </xf>
    <xf numFmtId="0" fontId="0" fillId="7" borderId="0" xfId="0" applyNumberFormat="1" applyFill="1" applyAlignment="1">
      <alignment horizontal="center" vertical="center"/>
    </xf>
    <xf numFmtId="0" fontId="5" fillId="7" borderId="0" xfId="0" applyNumberFormat="1" applyFont="1" applyFill="1" applyAlignment="1">
      <alignment horizontal="center" vertical="center"/>
    </xf>
    <xf numFmtId="0" fontId="2" fillId="7" borderId="0" xfId="0" applyNumberFormat="1" applyFont="1" applyFill="1" applyAlignment="1">
      <alignment horizontal="center" vertical="center"/>
    </xf>
    <xf numFmtId="0" fontId="4" fillId="3" borderId="42" xfId="0" applyNumberFormat="1" applyFont="1" applyFill="1" applyBorder="1" applyAlignment="1">
      <alignment horizontal="center" vertical="center"/>
    </xf>
    <xf numFmtId="0" fontId="4" fillId="6" borderId="43" xfId="0" applyNumberFormat="1" applyFont="1" applyFill="1" applyBorder="1" applyAlignment="1">
      <alignment horizontal="center" vertical="center"/>
    </xf>
    <xf numFmtId="0" fontId="4" fillId="10" borderId="44" xfId="0" applyNumberFormat="1" applyFont="1" applyFill="1" applyBorder="1" applyAlignment="1">
      <alignment horizontal="center" vertical="center"/>
    </xf>
    <xf numFmtId="0" fontId="4" fillId="6" borderId="45" xfId="0" applyNumberFormat="1" applyFont="1" applyFill="1" applyBorder="1" applyAlignment="1">
      <alignment horizontal="center" vertical="center"/>
    </xf>
    <xf numFmtId="0" fontId="6" fillId="6" borderId="46" xfId="0" applyNumberFormat="1" applyFont="1" applyFill="1" applyBorder="1" applyAlignment="1">
      <alignment horizontal="center" vertical="center" wrapText="1" shrinkToFit="1"/>
    </xf>
    <xf numFmtId="0" fontId="6" fillId="6" borderId="7" xfId="0" applyNumberFormat="1" applyFont="1" applyFill="1" applyBorder="1" applyAlignment="1">
      <alignment horizontal="center" vertical="center" wrapText="1" shrinkToFit="1"/>
    </xf>
    <xf numFmtId="0" fontId="6" fillId="0" borderId="12" xfId="0" applyNumberFormat="1" applyFont="1" applyBorder="1" applyAlignment="1">
      <alignment horizontal="left" vertical="center" shrinkToFit="1"/>
    </xf>
    <xf numFmtId="0" fontId="6" fillId="0" borderId="18" xfId="0" applyNumberFormat="1" applyFont="1" applyBorder="1" applyAlignment="1">
      <alignment horizontal="left" vertical="center" shrinkToFit="1"/>
    </xf>
    <xf numFmtId="0" fontId="6" fillId="0" borderId="0" xfId="0" applyNumberFormat="1" applyFont="1" applyAlignment="1">
      <alignment horizontal="left" vertical="center" wrapText="1"/>
    </xf>
    <xf numFmtId="49" fontId="0" fillId="7" borderId="25" xfId="0" applyNumberFormat="1" applyFont="1" applyFill="1" applyBorder="1" applyAlignment="1">
      <alignment horizontal="center" vertical="center"/>
    </xf>
    <xf numFmtId="0" fontId="0" fillId="7" borderId="9" xfId="0" applyNumberFormat="1" applyFill="1" applyBorder="1" applyAlignment="1">
      <alignment horizontal="center" vertical="center"/>
    </xf>
    <xf numFmtId="49" fontId="0" fillId="8" borderId="16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6" fillId="0" borderId="41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center" vertical="center"/>
    </xf>
    <xf numFmtId="0" fontId="0" fillId="0" borderId="47" xfId="0" applyNumberForma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49" fontId="0" fillId="3" borderId="33" xfId="0" applyNumberFormat="1" applyFont="1" applyFill="1" applyBorder="1" applyAlignment="1">
      <alignment horizontal="center" vertical="center"/>
    </xf>
    <xf numFmtId="0" fontId="0" fillId="2" borderId="48" xfId="0" applyNumberForma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49" fontId="0" fillId="3" borderId="22" xfId="0" applyNumberFormat="1" applyFont="1" applyFill="1" applyBorder="1" applyAlignment="1">
      <alignment horizontal="center" vertical="center"/>
    </xf>
    <xf numFmtId="0" fontId="6" fillId="0" borderId="49" xfId="0" applyNumberFormat="1" applyFont="1" applyBorder="1" applyAlignment="1">
      <alignment horizontal="left" vertical="center" wrapText="1" shrinkToFit="1"/>
    </xf>
    <xf numFmtId="0" fontId="2" fillId="0" borderId="50" xfId="0" applyNumberFormat="1" applyFont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 shrinkToFit="1"/>
    </xf>
    <xf numFmtId="0" fontId="0" fillId="6" borderId="5" xfId="0" applyNumberFormat="1" applyFill="1" applyBorder="1" applyAlignment="1">
      <alignment horizontal="center" vertical="center" shrinkToFit="1"/>
    </xf>
    <xf numFmtId="0" fontId="6" fillId="6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49" fontId="0" fillId="2" borderId="16" xfId="0" applyNumberFormat="1" applyFont="1" applyFill="1" applyBorder="1" applyAlignment="1">
      <alignment horizontal="center" vertical="center"/>
    </xf>
    <xf numFmtId="49" fontId="0" fillId="8" borderId="25" xfId="0" applyNumberFormat="1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left" vertical="center" wrapText="1" shrinkToFit="1"/>
    </xf>
    <xf numFmtId="0" fontId="0" fillId="5" borderId="15" xfId="0" applyNumberFormat="1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>
      <alignment horizontal="center" vertical="center"/>
    </xf>
    <xf numFmtId="0" fontId="0" fillId="8" borderId="17" xfId="0" applyNumberForma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49" fontId="0" fillId="8" borderId="22" xfId="0" applyNumberFormat="1" applyFont="1" applyFill="1" applyBorder="1" applyAlignment="1">
      <alignment horizontal="center" vertical="center"/>
    </xf>
    <xf numFmtId="49" fontId="0" fillId="7" borderId="25" xfId="0" applyNumberFormat="1" applyFill="1" applyBorder="1" applyAlignment="1">
      <alignment horizontal="center" vertical="center"/>
    </xf>
    <xf numFmtId="0" fontId="6" fillId="0" borderId="0" xfId="0" applyNumberFormat="1" applyFont="1" applyAlignment="1">
      <alignment horizontal="left" vertical="center"/>
    </xf>
    <xf numFmtId="0" fontId="10" fillId="0" borderId="27" xfId="0" applyNumberFormat="1" applyFont="1" applyBorder="1" applyAlignment="1">
      <alignment horizontal="left" vertical="center" wrapText="1" shrinkToFit="1"/>
    </xf>
    <xf numFmtId="0" fontId="11" fillId="0" borderId="8" xfId="0" applyNumberFormat="1" applyFont="1" applyBorder="1" applyAlignment="1">
      <alignment horizontal="left" vertical="center" wrapText="1" shrinkToFit="1"/>
    </xf>
    <xf numFmtId="0" fontId="4" fillId="6" borderId="5" xfId="0" applyNumberFormat="1" applyFont="1" applyFill="1" applyBorder="1" applyAlignment="1">
      <alignment horizontal="left" vertical="center" shrinkToFit="1"/>
    </xf>
    <xf numFmtId="0" fontId="4" fillId="0" borderId="30" xfId="0" applyNumberFormat="1" applyFont="1" applyBorder="1" applyAlignment="1">
      <alignment horizontal="center" vertical="center"/>
    </xf>
    <xf numFmtId="0" fontId="4" fillId="0" borderId="41" xfId="0" applyNumberFormat="1" applyFont="1" applyBorder="1" applyAlignment="1">
      <alignment horizontal="center" vertical="center"/>
    </xf>
    <xf numFmtId="0" fontId="4" fillId="0" borderId="51" xfId="0" applyNumberFormat="1" applyFont="1" applyBorder="1" applyAlignment="1">
      <alignment horizontal="center" vertical="center"/>
    </xf>
    <xf numFmtId="0" fontId="4" fillId="0" borderId="52" xfId="0" applyNumberFormat="1" applyFont="1" applyBorder="1" applyAlignment="1">
      <alignment horizontal="center" vertical="center"/>
    </xf>
    <xf numFmtId="0" fontId="4" fillId="0" borderId="53" xfId="0" applyNumberFormat="1" applyFont="1" applyBorder="1" applyAlignment="1">
      <alignment horizontal="center" vertical="center"/>
    </xf>
    <xf numFmtId="0" fontId="4" fillId="0" borderId="54" xfId="0" applyNumberFormat="1" applyFont="1" applyBorder="1" applyAlignment="1">
      <alignment horizontal="center" vertical="center"/>
    </xf>
    <xf numFmtId="0" fontId="4" fillId="0" borderId="51" xfId="0" applyNumberFormat="1" applyFont="1" applyBorder="1" applyAlignment="1">
      <alignment horizontal="center" vertical="center" wrapText="1"/>
    </xf>
    <xf numFmtId="0" fontId="4" fillId="0" borderId="52" xfId="0" applyNumberFormat="1" applyFont="1" applyBorder="1" applyAlignment="1">
      <alignment horizontal="center" vertical="center" wrapText="1"/>
    </xf>
    <xf numFmtId="0" fontId="1" fillId="7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75"/>
  <sheetViews>
    <sheetView tabSelected="1" view="pageBreakPreview" zoomScaleNormal="100" zoomScaleSheetLayoutView="100" workbookViewId="0">
      <pane ySplit="6" topLeftCell="A7" activePane="bottomLeft" state="frozen"/>
      <selection pane="bottomLeft" activeCell="I7" sqref="I7"/>
    </sheetView>
  </sheetViews>
  <sheetFormatPr defaultColWidth="9" defaultRowHeight="31.5" x14ac:dyDescent="0.3"/>
  <cols>
    <col min="1" max="1" width="4.5" style="1" customWidth="1"/>
    <col min="2" max="7" width="3.625" style="2" customWidth="1"/>
    <col min="8" max="8" width="4.5" style="2" customWidth="1"/>
    <col min="9" max="9" width="48.625" style="2" customWidth="1"/>
    <col min="10" max="10" width="6.125" style="3" customWidth="1"/>
    <col min="11" max="11" width="5.125" style="3" customWidth="1"/>
    <col min="12" max="12" width="14.125" style="2" customWidth="1"/>
    <col min="13" max="13" width="58.75" style="2" customWidth="1"/>
    <col min="14" max="16384" width="9" style="2"/>
  </cols>
  <sheetData>
    <row r="1" spans="1:13" ht="28.5" customHeight="1" x14ac:dyDescent="0.3">
      <c r="A1" s="140" t="s">
        <v>113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M1" s="113"/>
    </row>
    <row r="2" spans="1:13" ht="28.5" customHeight="1" x14ac:dyDescent="0.3">
      <c r="A2" s="141" t="s">
        <v>114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13"/>
    </row>
    <row r="3" spans="1:13" ht="17.2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33" x14ac:dyDescent="0.3">
      <c r="A4" s="4" t="s">
        <v>12</v>
      </c>
      <c r="B4" s="5">
        <f t="shared" ref="B4:H4" si="0">B33+B75</f>
        <v>0</v>
      </c>
      <c r="C4" s="6">
        <f t="shared" si="0"/>
        <v>36</v>
      </c>
      <c r="D4" s="6">
        <f t="shared" si="0"/>
        <v>37</v>
      </c>
      <c r="E4" s="6">
        <f t="shared" si="0"/>
        <v>38</v>
      </c>
      <c r="F4" s="6">
        <f t="shared" si="0"/>
        <v>37</v>
      </c>
      <c r="G4" s="6">
        <f t="shared" si="0"/>
        <v>33</v>
      </c>
      <c r="H4" s="7">
        <f t="shared" si="0"/>
        <v>0</v>
      </c>
      <c r="I4" s="8" t="s">
        <v>87</v>
      </c>
      <c r="J4" s="9">
        <f>K33+K75</f>
        <v>181</v>
      </c>
      <c r="K4" s="2"/>
      <c r="M4" s="114" t="s">
        <v>9</v>
      </c>
    </row>
    <row r="5" spans="1:13" ht="12.6" customHeight="1" x14ac:dyDescent="0.3"/>
    <row r="6" spans="1:13" ht="27" x14ac:dyDescent="0.3">
      <c r="A6" s="10" t="s">
        <v>44</v>
      </c>
      <c r="B6" s="11" t="s">
        <v>11</v>
      </c>
      <c r="C6" s="12" t="s">
        <v>44</v>
      </c>
      <c r="D6" s="12" t="s">
        <v>21</v>
      </c>
      <c r="E6" s="12" t="s">
        <v>30</v>
      </c>
      <c r="F6" s="12" t="s">
        <v>34</v>
      </c>
      <c r="G6" s="12" t="s">
        <v>14</v>
      </c>
      <c r="H6" s="13" t="s">
        <v>63</v>
      </c>
      <c r="I6" s="14" t="s">
        <v>89</v>
      </c>
      <c r="J6" s="15" t="s">
        <v>88</v>
      </c>
      <c r="K6" s="16" t="s">
        <v>83</v>
      </c>
      <c r="L6" s="17" t="s">
        <v>82</v>
      </c>
      <c r="M6" s="113"/>
    </row>
    <row r="7" spans="1:13" ht="36" customHeight="1" x14ac:dyDescent="0.3">
      <c r="A7" s="134">
        <v>3</v>
      </c>
      <c r="B7" s="26">
        <v>1</v>
      </c>
      <c r="C7" s="67" t="s">
        <v>6</v>
      </c>
      <c r="D7" s="67" t="s">
        <v>4</v>
      </c>
      <c r="E7" s="67" t="s">
        <v>25</v>
      </c>
      <c r="F7" s="67" t="s">
        <v>19</v>
      </c>
      <c r="G7" s="67" t="s">
        <v>47</v>
      </c>
      <c r="H7" s="115" t="s">
        <v>26</v>
      </c>
      <c r="I7" s="29" t="s">
        <v>115</v>
      </c>
      <c r="J7" s="30">
        <f>COUNTIF(C8:G8,"*.*")</f>
        <v>5</v>
      </c>
      <c r="K7" s="31">
        <f>J7</f>
        <v>5</v>
      </c>
    </row>
    <row r="8" spans="1:13" ht="26.25" customHeight="1" x14ac:dyDescent="0.3">
      <c r="A8" s="134"/>
      <c r="B8" s="26">
        <v>8</v>
      </c>
      <c r="C8" s="27" t="s">
        <v>56</v>
      </c>
      <c r="D8" s="27" t="s">
        <v>36</v>
      </c>
      <c r="E8" s="27" t="s">
        <v>16</v>
      </c>
      <c r="F8" s="27" t="s">
        <v>28</v>
      </c>
      <c r="G8" s="27" t="s">
        <v>8</v>
      </c>
      <c r="H8" s="28">
        <v>14</v>
      </c>
      <c r="I8" s="29" t="s">
        <v>105</v>
      </c>
      <c r="J8" s="30">
        <f t="shared" ref="J8:J16" si="1">COUNTIF(C8:G8,"*.*")</f>
        <v>5</v>
      </c>
      <c r="K8" s="31">
        <f t="shared" ref="K8:K12" si="2">K7+J8</f>
        <v>10</v>
      </c>
    </row>
    <row r="9" spans="1:13" ht="26.25" customHeight="1" x14ac:dyDescent="0.3">
      <c r="A9" s="134"/>
      <c r="B9" s="26">
        <v>15</v>
      </c>
      <c r="C9" s="27" t="s">
        <v>50</v>
      </c>
      <c r="D9" s="27" t="s">
        <v>23</v>
      </c>
      <c r="E9" s="27" t="s">
        <v>29</v>
      </c>
      <c r="F9" s="27" t="s">
        <v>17</v>
      </c>
      <c r="G9" s="27" t="s">
        <v>61</v>
      </c>
      <c r="H9" s="28">
        <v>21</v>
      </c>
      <c r="I9" s="29" t="s">
        <v>106</v>
      </c>
      <c r="J9" s="30">
        <f t="shared" si="1"/>
        <v>5</v>
      </c>
      <c r="K9" s="31">
        <f t="shared" si="2"/>
        <v>15</v>
      </c>
    </row>
    <row r="10" spans="1:13" ht="26.25" customHeight="1" x14ac:dyDescent="0.3">
      <c r="A10" s="134"/>
      <c r="B10" s="32">
        <v>22</v>
      </c>
      <c r="C10" s="33" t="s">
        <v>5</v>
      </c>
      <c r="D10" s="33" t="s">
        <v>66</v>
      </c>
      <c r="E10" s="33" t="s">
        <v>20</v>
      </c>
      <c r="F10" s="33" t="s">
        <v>15</v>
      </c>
      <c r="G10" s="33" t="s">
        <v>22</v>
      </c>
      <c r="H10" s="34">
        <v>28</v>
      </c>
      <c r="I10" s="29" t="s">
        <v>107</v>
      </c>
      <c r="J10" s="30">
        <f t="shared" si="1"/>
        <v>5</v>
      </c>
      <c r="K10" s="31">
        <f t="shared" si="2"/>
        <v>20</v>
      </c>
    </row>
    <row r="11" spans="1:13" ht="26.25" customHeight="1" x14ac:dyDescent="0.3">
      <c r="A11" s="135"/>
      <c r="B11" s="35">
        <v>29</v>
      </c>
      <c r="C11" s="36" t="s">
        <v>31</v>
      </c>
      <c r="D11" s="36" t="s">
        <v>69</v>
      </c>
      <c r="E11" s="36"/>
      <c r="F11" s="36"/>
      <c r="G11" s="36"/>
      <c r="H11" s="37"/>
      <c r="I11" s="128"/>
      <c r="J11" s="30">
        <f t="shared" si="1"/>
        <v>2</v>
      </c>
      <c r="K11" s="31">
        <f t="shared" si="2"/>
        <v>22</v>
      </c>
      <c r="L11" s="39">
        <f>K11</f>
        <v>22</v>
      </c>
    </row>
    <row r="12" spans="1:13" ht="26.25" customHeight="1" x14ac:dyDescent="0.3">
      <c r="A12" s="131">
        <v>4</v>
      </c>
      <c r="B12" s="18"/>
      <c r="C12" s="21"/>
      <c r="D12" s="21"/>
      <c r="E12" s="22" t="s">
        <v>18</v>
      </c>
      <c r="F12" s="22" t="s">
        <v>6</v>
      </c>
      <c r="G12" s="22" t="s">
        <v>4</v>
      </c>
      <c r="H12" s="23">
        <v>4</v>
      </c>
      <c r="I12" s="42" t="s">
        <v>101</v>
      </c>
      <c r="J12" s="43">
        <f t="shared" si="1"/>
        <v>3</v>
      </c>
      <c r="K12" s="44">
        <f t="shared" si="2"/>
        <v>25</v>
      </c>
      <c r="L12" s="20"/>
    </row>
    <row r="13" spans="1:13" ht="26.25" customHeight="1" x14ac:dyDescent="0.3">
      <c r="A13" s="132"/>
      <c r="B13" s="45">
        <v>5</v>
      </c>
      <c r="C13" s="63" t="s">
        <v>60</v>
      </c>
      <c r="D13" s="46" t="s">
        <v>35</v>
      </c>
      <c r="E13" s="46" t="s">
        <v>42</v>
      </c>
      <c r="F13" s="46" t="s">
        <v>56</v>
      </c>
      <c r="G13" s="46" t="s">
        <v>36</v>
      </c>
      <c r="H13" s="28">
        <v>11</v>
      </c>
      <c r="I13" s="48" t="s">
        <v>102</v>
      </c>
      <c r="J13" s="49">
        <f t="shared" si="1"/>
        <v>4</v>
      </c>
      <c r="K13" s="50">
        <f t="shared" ref="K13:K32" si="3">K12+J13</f>
        <v>29</v>
      </c>
      <c r="L13" s="51"/>
    </row>
    <row r="14" spans="1:13" ht="26.25" customHeight="1" x14ac:dyDescent="0.3">
      <c r="A14" s="132"/>
      <c r="B14" s="26">
        <v>12</v>
      </c>
      <c r="C14" s="27" t="s">
        <v>8</v>
      </c>
      <c r="D14" s="27" t="s">
        <v>48</v>
      </c>
      <c r="E14" s="27" t="s">
        <v>24</v>
      </c>
      <c r="F14" s="27" t="s">
        <v>50</v>
      </c>
      <c r="G14" s="27" t="s">
        <v>23</v>
      </c>
      <c r="H14" s="28">
        <v>18</v>
      </c>
      <c r="I14" s="48"/>
      <c r="J14" s="49">
        <f t="shared" si="1"/>
        <v>5</v>
      </c>
      <c r="K14" s="50">
        <f t="shared" si="3"/>
        <v>34</v>
      </c>
      <c r="L14" s="51"/>
    </row>
    <row r="15" spans="1:13" ht="26.25" customHeight="1" x14ac:dyDescent="0.3">
      <c r="A15" s="132"/>
      <c r="B15" s="26">
        <v>19</v>
      </c>
      <c r="C15" s="27" t="s">
        <v>61</v>
      </c>
      <c r="D15" s="52" t="s">
        <v>65</v>
      </c>
      <c r="E15" s="52" t="s">
        <v>51</v>
      </c>
      <c r="F15" s="52" t="s">
        <v>5</v>
      </c>
      <c r="G15" s="52" t="s">
        <v>66</v>
      </c>
      <c r="H15" s="28">
        <v>25</v>
      </c>
      <c r="I15" s="74" t="s">
        <v>120</v>
      </c>
      <c r="J15" s="49">
        <f t="shared" si="1"/>
        <v>5</v>
      </c>
      <c r="K15" s="50">
        <f t="shared" si="3"/>
        <v>39</v>
      </c>
      <c r="L15" s="51"/>
      <c r="M15" s="53"/>
    </row>
    <row r="16" spans="1:13" ht="27.75" customHeight="1" x14ac:dyDescent="0.3">
      <c r="A16" s="136"/>
      <c r="B16" s="35">
        <v>26</v>
      </c>
      <c r="C16" s="36" t="s">
        <v>22</v>
      </c>
      <c r="D16" s="36" t="s">
        <v>45</v>
      </c>
      <c r="E16" s="36" t="s">
        <v>10</v>
      </c>
      <c r="F16" s="36" t="s">
        <v>31</v>
      </c>
      <c r="G16" s="54"/>
      <c r="H16" s="37"/>
      <c r="I16" s="55" t="s">
        <v>108</v>
      </c>
      <c r="J16" s="56">
        <f t="shared" si="1"/>
        <v>4</v>
      </c>
      <c r="K16" s="57">
        <f t="shared" si="3"/>
        <v>43</v>
      </c>
      <c r="L16" s="58">
        <f>K16-K11</f>
        <v>21</v>
      </c>
    </row>
    <row r="17" spans="1:13" ht="26.25" customHeight="1" x14ac:dyDescent="0.3">
      <c r="A17" s="132">
        <v>5</v>
      </c>
      <c r="B17" s="18"/>
      <c r="C17" s="97"/>
      <c r="D17" s="97"/>
      <c r="E17" s="59"/>
      <c r="F17" s="97"/>
      <c r="G17" s="116" t="s">
        <v>59</v>
      </c>
      <c r="H17" s="23">
        <v>2</v>
      </c>
      <c r="I17" s="117" t="s">
        <v>124</v>
      </c>
      <c r="J17" s="43">
        <f>COUNTIF(E17:G17,"*.*")</f>
        <v>0</v>
      </c>
      <c r="K17" s="61">
        <f t="shared" si="3"/>
        <v>43</v>
      </c>
      <c r="M17" s="62"/>
    </row>
    <row r="18" spans="1:13" ht="40.5" customHeight="1" x14ac:dyDescent="0.3">
      <c r="A18" s="132"/>
      <c r="B18" s="45">
        <v>3</v>
      </c>
      <c r="C18" s="63" t="s">
        <v>7</v>
      </c>
      <c r="D18" s="98" t="s">
        <v>27</v>
      </c>
      <c r="E18" s="47" t="s">
        <v>47</v>
      </c>
      <c r="F18" s="47" t="s">
        <v>35</v>
      </c>
      <c r="G18" s="47" t="s">
        <v>42</v>
      </c>
      <c r="H18" s="28">
        <v>9</v>
      </c>
      <c r="I18" s="48" t="s">
        <v>125</v>
      </c>
      <c r="J18" s="49">
        <f t="shared" ref="J18:J32" si="4">COUNTIF(C18:G18,"*.*")</f>
        <v>3</v>
      </c>
      <c r="K18" s="50">
        <f t="shared" si="3"/>
        <v>46</v>
      </c>
    </row>
    <row r="19" spans="1:13" ht="38.25" customHeight="1" x14ac:dyDescent="0.3">
      <c r="A19" s="132"/>
      <c r="B19" s="26">
        <v>10</v>
      </c>
      <c r="C19" s="67" t="s">
        <v>16</v>
      </c>
      <c r="D19" s="67" t="s">
        <v>28</v>
      </c>
      <c r="E19" s="67" t="s">
        <v>8</v>
      </c>
      <c r="F19" s="67" t="s">
        <v>48</v>
      </c>
      <c r="G19" s="67" t="s">
        <v>24</v>
      </c>
      <c r="H19" s="28">
        <v>16</v>
      </c>
      <c r="I19" s="48" t="s">
        <v>117</v>
      </c>
      <c r="J19" s="49">
        <f t="shared" si="4"/>
        <v>5</v>
      </c>
      <c r="K19" s="50">
        <f t="shared" si="3"/>
        <v>51</v>
      </c>
    </row>
    <row r="20" spans="1:13" ht="27.75" customHeight="1" x14ac:dyDescent="0.3">
      <c r="A20" s="132"/>
      <c r="B20" s="26">
        <v>17</v>
      </c>
      <c r="C20" s="67" t="s">
        <v>29</v>
      </c>
      <c r="D20" s="67" t="s">
        <v>17</v>
      </c>
      <c r="E20" s="67" t="s">
        <v>61</v>
      </c>
      <c r="F20" s="67" t="s">
        <v>65</v>
      </c>
      <c r="G20" s="67" t="s">
        <v>51</v>
      </c>
      <c r="H20" s="28">
        <v>23</v>
      </c>
      <c r="I20" s="64" t="s">
        <v>119</v>
      </c>
      <c r="J20" s="49">
        <f t="shared" si="4"/>
        <v>5</v>
      </c>
      <c r="K20" s="50">
        <f t="shared" si="3"/>
        <v>56</v>
      </c>
    </row>
    <row r="21" spans="1:13" ht="27.75" customHeight="1" x14ac:dyDescent="0.3">
      <c r="A21" s="132"/>
      <c r="B21" s="118">
        <v>24</v>
      </c>
      <c r="C21" s="67" t="s">
        <v>20</v>
      </c>
      <c r="D21" s="52" t="s">
        <v>15</v>
      </c>
      <c r="E21" s="52" t="s">
        <v>22</v>
      </c>
      <c r="F21" s="52" t="s">
        <v>45</v>
      </c>
      <c r="G21" s="67" t="s">
        <v>10</v>
      </c>
      <c r="H21" s="119">
        <v>30</v>
      </c>
      <c r="I21" s="64" t="s">
        <v>123</v>
      </c>
      <c r="J21" s="49">
        <f t="shared" si="4"/>
        <v>5</v>
      </c>
      <c r="K21" s="50">
        <f t="shared" si="3"/>
        <v>61</v>
      </c>
    </row>
    <row r="22" spans="1:13" ht="26.25" customHeight="1" x14ac:dyDescent="0.3">
      <c r="A22" s="136"/>
      <c r="B22" s="65">
        <v>31</v>
      </c>
      <c r="C22" s="70"/>
      <c r="D22" s="70"/>
      <c r="E22" s="70"/>
      <c r="F22" s="70"/>
      <c r="G22" s="70"/>
      <c r="H22" s="66"/>
      <c r="I22" s="55"/>
      <c r="J22" s="49">
        <f t="shared" si="4"/>
        <v>0</v>
      </c>
      <c r="K22" s="50">
        <f t="shared" si="3"/>
        <v>61</v>
      </c>
      <c r="L22" s="39">
        <f>K22-K16</f>
        <v>18</v>
      </c>
    </row>
    <row r="23" spans="1:13" ht="37.5" customHeight="1" x14ac:dyDescent="0.3">
      <c r="A23" s="132">
        <v>6</v>
      </c>
      <c r="B23" s="18"/>
      <c r="C23" s="21" t="s">
        <v>18</v>
      </c>
      <c r="D23" s="21" t="s">
        <v>6</v>
      </c>
      <c r="E23" s="21" t="s">
        <v>4</v>
      </c>
      <c r="F23" s="21" t="s">
        <v>25</v>
      </c>
      <c r="G23" s="21" t="s">
        <v>19</v>
      </c>
      <c r="H23" s="23">
        <v>6</v>
      </c>
      <c r="I23" s="42" t="s">
        <v>118</v>
      </c>
      <c r="J23" s="43">
        <f t="shared" si="4"/>
        <v>5</v>
      </c>
      <c r="K23" s="25">
        <f t="shared" si="3"/>
        <v>66</v>
      </c>
    </row>
    <row r="24" spans="1:13" ht="26.25" customHeight="1" x14ac:dyDescent="0.3">
      <c r="A24" s="132"/>
      <c r="B24" s="26">
        <v>7</v>
      </c>
      <c r="C24" s="67" t="s">
        <v>42</v>
      </c>
      <c r="D24" s="67" t="s">
        <v>56</v>
      </c>
      <c r="E24" s="67" t="s">
        <v>36</v>
      </c>
      <c r="F24" s="67" t="s">
        <v>16</v>
      </c>
      <c r="G24" s="67" t="s">
        <v>28</v>
      </c>
      <c r="H24" s="28">
        <v>13</v>
      </c>
      <c r="I24" s="48" t="s">
        <v>121</v>
      </c>
      <c r="J24" s="49">
        <f t="shared" si="4"/>
        <v>5</v>
      </c>
      <c r="K24" s="31">
        <f t="shared" si="3"/>
        <v>71</v>
      </c>
    </row>
    <row r="25" spans="1:13" ht="24.75" customHeight="1" x14ac:dyDescent="0.3">
      <c r="A25" s="132"/>
      <c r="B25" s="26">
        <v>14</v>
      </c>
      <c r="C25" s="67" t="s">
        <v>24</v>
      </c>
      <c r="D25" s="67" t="s">
        <v>50</v>
      </c>
      <c r="E25" s="67" t="s">
        <v>23</v>
      </c>
      <c r="F25" s="67" t="s">
        <v>29</v>
      </c>
      <c r="G25" s="98" t="s">
        <v>13</v>
      </c>
      <c r="H25" s="28">
        <v>20</v>
      </c>
      <c r="I25" s="64" t="s">
        <v>75</v>
      </c>
      <c r="J25" s="49">
        <f t="shared" si="4"/>
        <v>4</v>
      </c>
      <c r="K25" s="31">
        <f t="shared" si="3"/>
        <v>75</v>
      </c>
    </row>
    <row r="26" spans="1:13" ht="26.25" customHeight="1" x14ac:dyDescent="0.3">
      <c r="A26" s="132"/>
      <c r="B26" s="32">
        <v>21</v>
      </c>
      <c r="C26" s="68" t="s">
        <v>51</v>
      </c>
      <c r="D26" s="52" t="s">
        <v>5</v>
      </c>
      <c r="E26" s="52" t="s">
        <v>66</v>
      </c>
      <c r="F26" s="52" t="s">
        <v>20</v>
      </c>
      <c r="G26" s="52" t="s">
        <v>15</v>
      </c>
      <c r="H26" s="34">
        <v>27</v>
      </c>
      <c r="I26" s="69" t="s">
        <v>3</v>
      </c>
      <c r="J26" s="49">
        <f t="shared" si="4"/>
        <v>5</v>
      </c>
      <c r="K26" s="31">
        <f t="shared" si="3"/>
        <v>80</v>
      </c>
      <c r="M26" s="53"/>
    </row>
    <row r="27" spans="1:13" ht="26.25" customHeight="1" x14ac:dyDescent="0.3">
      <c r="A27" s="136"/>
      <c r="B27" s="35">
        <v>28</v>
      </c>
      <c r="C27" s="96" t="s">
        <v>10</v>
      </c>
      <c r="D27" s="96" t="s">
        <v>31</v>
      </c>
      <c r="E27" s="70"/>
      <c r="F27" s="70"/>
      <c r="G27" s="70"/>
      <c r="H27" s="37"/>
      <c r="I27" s="55" t="s">
        <v>91</v>
      </c>
      <c r="J27" s="56">
        <f t="shared" si="4"/>
        <v>2</v>
      </c>
      <c r="K27" s="38">
        <f t="shared" si="3"/>
        <v>82</v>
      </c>
      <c r="L27" s="39">
        <f>K27-K22</f>
        <v>21</v>
      </c>
    </row>
    <row r="28" spans="1:13" ht="29.25" customHeight="1" x14ac:dyDescent="0.3">
      <c r="A28" s="137">
        <v>7</v>
      </c>
      <c r="B28" s="18"/>
      <c r="C28" s="21"/>
      <c r="D28" s="21"/>
      <c r="E28" s="21" t="s">
        <v>18</v>
      </c>
      <c r="F28" s="21" t="s">
        <v>6</v>
      </c>
      <c r="G28" s="21" t="s">
        <v>4</v>
      </c>
      <c r="H28" s="23">
        <v>4</v>
      </c>
      <c r="I28" s="42" t="s">
        <v>76</v>
      </c>
      <c r="J28" s="43">
        <f t="shared" si="4"/>
        <v>3</v>
      </c>
      <c r="K28" s="25">
        <f t="shared" si="3"/>
        <v>85</v>
      </c>
    </row>
    <row r="29" spans="1:13" ht="26.25" customHeight="1" x14ac:dyDescent="0.3">
      <c r="A29" s="138"/>
      <c r="B29" s="26">
        <v>5</v>
      </c>
      <c r="C29" s="67" t="s">
        <v>47</v>
      </c>
      <c r="D29" s="67" t="s">
        <v>35</v>
      </c>
      <c r="E29" s="67" t="s">
        <v>42</v>
      </c>
      <c r="F29" s="67" t="s">
        <v>56</v>
      </c>
      <c r="G29" s="67" t="s">
        <v>36</v>
      </c>
      <c r="H29" s="28">
        <v>11</v>
      </c>
      <c r="I29" s="48" t="s">
        <v>109</v>
      </c>
      <c r="J29" s="49">
        <f t="shared" si="4"/>
        <v>5</v>
      </c>
      <c r="K29" s="31">
        <f t="shared" si="3"/>
        <v>90</v>
      </c>
      <c r="L29" s="71">
        <f>K29-K27</f>
        <v>8</v>
      </c>
    </row>
    <row r="30" spans="1:13" ht="24.75" customHeight="1" x14ac:dyDescent="0.3">
      <c r="A30" s="138"/>
      <c r="B30" s="26">
        <v>12</v>
      </c>
      <c r="C30" s="72" t="s">
        <v>33</v>
      </c>
      <c r="D30" s="72" t="s">
        <v>37</v>
      </c>
      <c r="E30" s="72" t="s">
        <v>52</v>
      </c>
      <c r="F30" s="72" t="s">
        <v>32</v>
      </c>
      <c r="G30" s="72" t="s">
        <v>58</v>
      </c>
      <c r="H30" s="28">
        <v>18</v>
      </c>
      <c r="I30" s="100" t="s">
        <v>81</v>
      </c>
      <c r="J30" s="49">
        <f t="shared" si="4"/>
        <v>0</v>
      </c>
      <c r="K30" s="31">
        <f t="shared" si="3"/>
        <v>90</v>
      </c>
      <c r="L30" s="73"/>
    </row>
    <row r="31" spans="1:13" ht="24.75" customHeight="1" x14ac:dyDescent="0.3">
      <c r="A31" s="138"/>
      <c r="B31" s="26">
        <v>19</v>
      </c>
      <c r="C31" s="72" t="s">
        <v>71</v>
      </c>
      <c r="D31" s="72" t="s">
        <v>68</v>
      </c>
      <c r="E31" s="72" t="s">
        <v>64</v>
      </c>
      <c r="F31" s="72" t="s">
        <v>41</v>
      </c>
      <c r="G31" s="72" t="s">
        <v>54</v>
      </c>
      <c r="H31" s="28">
        <v>25</v>
      </c>
      <c r="I31" s="74"/>
      <c r="J31" s="49">
        <f t="shared" si="4"/>
        <v>0</v>
      </c>
      <c r="K31" s="31">
        <f t="shared" si="3"/>
        <v>90</v>
      </c>
    </row>
    <row r="32" spans="1:13" ht="24.75" customHeight="1" x14ac:dyDescent="0.3">
      <c r="A32" s="138"/>
      <c r="B32" s="35">
        <v>26</v>
      </c>
      <c r="C32" s="72" t="s">
        <v>74</v>
      </c>
      <c r="D32" s="72" t="s">
        <v>46</v>
      </c>
      <c r="E32" s="72" t="s">
        <v>40</v>
      </c>
      <c r="F32" s="72" t="s">
        <v>73</v>
      </c>
      <c r="G32" s="72" t="s">
        <v>43</v>
      </c>
      <c r="H32" s="37"/>
      <c r="I32" s="76"/>
      <c r="J32" s="56">
        <f t="shared" si="4"/>
        <v>0</v>
      </c>
      <c r="K32" s="38">
        <f t="shared" si="3"/>
        <v>90</v>
      </c>
    </row>
    <row r="33" spans="1:13" ht="27.75" customHeight="1" x14ac:dyDescent="0.3">
      <c r="A33" s="77" t="s">
        <v>85</v>
      </c>
      <c r="B33" s="78">
        <f>COUNTIF(B7:B32,"*。*")</f>
        <v>0</v>
      </c>
      <c r="C33" s="79">
        <f>COUNTIF(C7:C32,"*.*")</f>
        <v>17</v>
      </c>
      <c r="D33" s="79">
        <f>COUNTIF(D7:D32,"*.*")</f>
        <v>18</v>
      </c>
      <c r="E33" s="79">
        <f>COUNTIF(E7:E32,"*.*")</f>
        <v>19</v>
      </c>
      <c r="F33" s="79">
        <f>COUNTIF(F7:F32,"*.*")</f>
        <v>19</v>
      </c>
      <c r="G33" s="79">
        <f>COUNTIF(G7:G32,"*.*")</f>
        <v>17</v>
      </c>
      <c r="H33" s="80">
        <f>COUNTIF(H7:H32,"*。*")</f>
        <v>0</v>
      </c>
      <c r="I33" s="130"/>
      <c r="J33" s="81" t="s">
        <v>78</v>
      </c>
      <c r="K33" s="82">
        <f>K32</f>
        <v>90</v>
      </c>
    </row>
    <row r="34" spans="1:13" ht="25.35" customHeight="1" x14ac:dyDescent="0.3">
      <c r="A34" s="83"/>
      <c r="B34" s="84"/>
      <c r="C34" s="84"/>
      <c r="D34" s="84"/>
      <c r="E34" s="84"/>
      <c r="F34" s="84"/>
      <c r="G34" s="84"/>
      <c r="H34" s="84"/>
      <c r="I34" s="85"/>
      <c r="J34" s="86"/>
      <c r="K34" s="86"/>
    </row>
    <row r="35" spans="1:13" ht="25.35" customHeight="1" x14ac:dyDescent="0.3">
      <c r="A35" s="139" t="s">
        <v>97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3" ht="8.85" customHeight="1" x14ac:dyDescent="0.3">
      <c r="A36" s="83"/>
      <c r="B36" s="83"/>
      <c r="C36" s="83"/>
      <c r="D36" s="83"/>
      <c r="E36" s="83"/>
      <c r="F36" s="83"/>
      <c r="G36" s="83"/>
      <c r="H36" s="83"/>
      <c r="I36" s="83"/>
      <c r="J36" s="86"/>
      <c r="K36" s="86"/>
    </row>
    <row r="37" spans="1:13" ht="28.5" customHeight="1" x14ac:dyDescent="0.3">
      <c r="A37" s="40" t="s">
        <v>44</v>
      </c>
      <c r="B37" s="87" t="s">
        <v>11</v>
      </c>
      <c r="C37" s="88" t="s">
        <v>44</v>
      </c>
      <c r="D37" s="88" t="s">
        <v>21</v>
      </c>
      <c r="E37" s="88" t="s">
        <v>30</v>
      </c>
      <c r="F37" s="88" t="s">
        <v>34</v>
      </c>
      <c r="G37" s="88" t="s">
        <v>14</v>
      </c>
      <c r="H37" s="89" t="s">
        <v>63</v>
      </c>
      <c r="I37" s="90" t="s">
        <v>89</v>
      </c>
      <c r="J37" s="91" t="s">
        <v>88</v>
      </c>
      <c r="K37" s="92" t="s">
        <v>84</v>
      </c>
    </row>
    <row r="38" spans="1:13" ht="22.5" customHeight="1" x14ac:dyDescent="0.3">
      <c r="A38" s="131">
        <v>8</v>
      </c>
      <c r="B38" s="18"/>
      <c r="C38" s="19"/>
      <c r="D38" s="19"/>
      <c r="E38" s="19"/>
      <c r="F38" s="21"/>
      <c r="G38" s="21"/>
      <c r="H38" s="23">
        <v>1</v>
      </c>
      <c r="I38" s="93"/>
      <c r="J38" s="24">
        <f t="shared" ref="J38:J74" si="5">COUNTIF(C38:G38,"*.*")</f>
        <v>0</v>
      </c>
      <c r="K38" s="25">
        <v>0</v>
      </c>
    </row>
    <row r="39" spans="1:13" ht="22.5" customHeight="1" x14ac:dyDescent="0.3">
      <c r="A39" s="132"/>
      <c r="B39" s="26">
        <v>2</v>
      </c>
      <c r="C39" s="72" t="s">
        <v>38</v>
      </c>
      <c r="D39" s="72" t="s">
        <v>7</v>
      </c>
      <c r="E39" s="72" t="s">
        <v>27</v>
      </c>
      <c r="F39" s="72" t="s">
        <v>60</v>
      </c>
      <c r="G39" s="72" t="s">
        <v>26</v>
      </c>
      <c r="H39" s="28">
        <v>8</v>
      </c>
      <c r="I39" s="94"/>
      <c r="J39" s="30">
        <f t="shared" si="5"/>
        <v>0</v>
      </c>
      <c r="K39" s="31">
        <f t="shared" ref="K39:K73" si="6">K38+J39</f>
        <v>0</v>
      </c>
    </row>
    <row r="40" spans="1:13" ht="22.5" customHeight="1" x14ac:dyDescent="0.3">
      <c r="A40" s="132"/>
      <c r="B40" s="26">
        <v>9</v>
      </c>
      <c r="C40" s="72" t="s">
        <v>39</v>
      </c>
      <c r="D40" s="72" t="s">
        <v>49</v>
      </c>
      <c r="E40" s="72" t="s">
        <v>55</v>
      </c>
      <c r="F40" s="72" t="s">
        <v>33</v>
      </c>
      <c r="G40" s="72" t="s">
        <v>37</v>
      </c>
      <c r="H40" s="120">
        <v>15</v>
      </c>
      <c r="I40" s="29" t="s">
        <v>90</v>
      </c>
      <c r="J40" s="30">
        <f t="shared" si="5"/>
        <v>0</v>
      </c>
      <c r="K40" s="31">
        <f t="shared" si="6"/>
        <v>0</v>
      </c>
    </row>
    <row r="41" spans="1:13" ht="22.5" customHeight="1" x14ac:dyDescent="0.3">
      <c r="A41" s="132"/>
      <c r="B41" s="26">
        <v>16</v>
      </c>
      <c r="C41" s="72" t="s">
        <v>58</v>
      </c>
      <c r="D41" s="72" t="s">
        <v>57</v>
      </c>
      <c r="E41" s="72" t="s">
        <v>13</v>
      </c>
      <c r="F41" s="67" t="s">
        <v>61</v>
      </c>
      <c r="G41" s="67" t="s">
        <v>65</v>
      </c>
      <c r="H41" s="28">
        <v>22</v>
      </c>
      <c r="I41" s="95" t="s">
        <v>127</v>
      </c>
      <c r="J41" s="30">
        <f t="shared" si="5"/>
        <v>2</v>
      </c>
      <c r="K41" s="31">
        <f t="shared" si="6"/>
        <v>2</v>
      </c>
    </row>
    <row r="42" spans="1:13" ht="22.5" customHeight="1" x14ac:dyDescent="0.3">
      <c r="A42" s="132"/>
      <c r="B42" s="32">
        <v>23</v>
      </c>
      <c r="C42" s="68" t="s">
        <v>66</v>
      </c>
      <c r="D42" s="68" t="s">
        <v>20</v>
      </c>
      <c r="E42" s="68" t="s">
        <v>15</v>
      </c>
      <c r="F42" s="68" t="s">
        <v>22</v>
      </c>
      <c r="G42" s="68" t="s">
        <v>45</v>
      </c>
      <c r="H42" s="34">
        <v>29</v>
      </c>
      <c r="I42" s="29" t="s">
        <v>98</v>
      </c>
      <c r="J42" s="30">
        <f t="shared" si="5"/>
        <v>5</v>
      </c>
      <c r="K42" s="31">
        <f t="shared" si="6"/>
        <v>7</v>
      </c>
    </row>
    <row r="43" spans="1:13" ht="22.5" customHeight="1" x14ac:dyDescent="0.3">
      <c r="A43" s="132"/>
      <c r="B43" s="35">
        <v>30</v>
      </c>
      <c r="C43" s="96" t="s">
        <v>69</v>
      </c>
      <c r="D43" s="96"/>
      <c r="E43" s="96"/>
      <c r="F43" s="96"/>
      <c r="G43" s="96"/>
      <c r="H43" s="37"/>
      <c r="I43" s="29"/>
      <c r="J43" s="30">
        <f t="shared" si="5"/>
        <v>1</v>
      </c>
      <c r="K43" s="31">
        <f t="shared" si="6"/>
        <v>8</v>
      </c>
      <c r="L43" s="39">
        <f>K43</f>
        <v>8</v>
      </c>
    </row>
    <row r="44" spans="1:13" ht="21.75" customHeight="1" x14ac:dyDescent="0.3">
      <c r="A44" s="131">
        <v>9</v>
      </c>
      <c r="B44" s="18"/>
      <c r="C44" s="22"/>
      <c r="D44" s="21" t="s">
        <v>18</v>
      </c>
      <c r="E44" s="22" t="s">
        <v>6</v>
      </c>
      <c r="F44" s="22" t="s">
        <v>4</v>
      </c>
      <c r="G44" s="22" t="s">
        <v>25</v>
      </c>
      <c r="H44" s="23">
        <v>5</v>
      </c>
      <c r="I44" s="129" t="s">
        <v>99</v>
      </c>
      <c r="J44" s="43">
        <f t="shared" si="5"/>
        <v>4</v>
      </c>
      <c r="K44" s="44">
        <f t="shared" si="6"/>
        <v>12</v>
      </c>
    </row>
    <row r="45" spans="1:13" ht="21.75" customHeight="1" x14ac:dyDescent="0.3">
      <c r="A45" s="132"/>
      <c r="B45" s="26">
        <v>6</v>
      </c>
      <c r="C45" s="27" t="s">
        <v>35</v>
      </c>
      <c r="D45" s="27" t="s">
        <v>42</v>
      </c>
      <c r="E45" s="27" t="s">
        <v>56</v>
      </c>
      <c r="F45" s="27" t="s">
        <v>36</v>
      </c>
      <c r="G45" s="27" t="s">
        <v>16</v>
      </c>
      <c r="H45" s="28">
        <v>12</v>
      </c>
      <c r="I45" s="48" t="s">
        <v>116</v>
      </c>
      <c r="J45" s="49">
        <f t="shared" si="5"/>
        <v>5</v>
      </c>
      <c r="K45" s="50">
        <f t="shared" si="6"/>
        <v>17</v>
      </c>
    </row>
    <row r="46" spans="1:13" ht="21.75" customHeight="1" x14ac:dyDescent="0.3">
      <c r="A46" s="132"/>
      <c r="B46" s="26">
        <v>13</v>
      </c>
      <c r="C46" s="67" t="s">
        <v>48</v>
      </c>
      <c r="D46" s="67" t="s">
        <v>24</v>
      </c>
      <c r="E46" s="67" t="s">
        <v>50</v>
      </c>
      <c r="F46" s="67" t="s">
        <v>23</v>
      </c>
      <c r="G46" s="67" t="s">
        <v>29</v>
      </c>
      <c r="H46" s="28">
        <v>19</v>
      </c>
      <c r="I46" s="48" t="s">
        <v>103</v>
      </c>
      <c r="J46" s="49">
        <f t="shared" si="5"/>
        <v>5</v>
      </c>
      <c r="K46" s="50">
        <f t="shared" si="6"/>
        <v>22</v>
      </c>
      <c r="M46" s="113"/>
    </row>
    <row r="47" spans="1:13" ht="21.75" customHeight="1" x14ac:dyDescent="0.3">
      <c r="A47" s="132"/>
      <c r="B47" s="26">
        <v>20</v>
      </c>
      <c r="C47" s="67" t="s">
        <v>65</v>
      </c>
      <c r="D47" s="67" t="s">
        <v>51</v>
      </c>
      <c r="E47" s="67" t="s">
        <v>5</v>
      </c>
      <c r="F47" s="98" t="s">
        <v>54</v>
      </c>
      <c r="G47" s="98" t="s">
        <v>72</v>
      </c>
      <c r="H47" s="28">
        <v>26</v>
      </c>
      <c r="I47" s="48" t="s">
        <v>104</v>
      </c>
      <c r="J47" s="49">
        <f t="shared" si="5"/>
        <v>3</v>
      </c>
      <c r="K47" s="50">
        <f t="shared" si="6"/>
        <v>25</v>
      </c>
      <c r="M47" s="113"/>
    </row>
    <row r="48" spans="1:13" ht="22.5" customHeight="1" x14ac:dyDescent="0.3">
      <c r="A48" s="136"/>
      <c r="B48" s="35">
        <v>27</v>
      </c>
      <c r="C48" s="96" t="s">
        <v>45</v>
      </c>
      <c r="D48" s="96" t="s">
        <v>10</v>
      </c>
      <c r="E48" s="54" t="s">
        <v>31</v>
      </c>
      <c r="F48" s="54"/>
      <c r="G48" s="54"/>
      <c r="H48" s="37"/>
      <c r="I48" s="55"/>
      <c r="J48" s="49">
        <f t="shared" si="5"/>
        <v>3</v>
      </c>
      <c r="K48" s="57">
        <f t="shared" si="6"/>
        <v>28</v>
      </c>
      <c r="L48" s="39">
        <f>K48-K43</f>
        <v>20</v>
      </c>
    </row>
    <row r="49" spans="1:13" ht="22.5" customHeight="1" x14ac:dyDescent="0.3">
      <c r="A49" s="131">
        <v>10</v>
      </c>
      <c r="B49" s="18"/>
      <c r="C49" s="97"/>
      <c r="D49" s="97"/>
      <c r="E49" s="97"/>
      <c r="F49" s="60">
        <v>1</v>
      </c>
      <c r="G49" s="60">
        <v>2</v>
      </c>
      <c r="H49" s="23">
        <v>3</v>
      </c>
      <c r="I49" s="42" t="s">
        <v>92</v>
      </c>
      <c r="J49" s="43">
        <f t="shared" si="5"/>
        <v>0</v>
      </c>
      <c r="K49" s="44">
        <f t="shared" si="6"/>
        <v>28</v>
      </c>
    </row>
    <row r="50" spans="1:13" ht="22.5" customHeight="1" x14ac:dyDescent="0.3">
      <c r="A50" s="132"/>
      <c r="B50" s="26">
        <v>4</v>
      </c>
      <c r="C50" s="98" t="s">
        <v>27</v>
      </c>
      <c r="D50" s="98" t="s">
        <v>60</v>
      </c>
      <c r="E50" s="98" t="s">
        <v>26</v>
      </c>
      <c r="F50" s="67" t="s">
        <v>42</v>
      </c>
      <c r="G50" s="67" t="s">
        <v>56</v>
      </c>
      <c r="H50" s="28">
        <v>10</v>
      </c>
      <c r="I50" s="48" t="s">
        <v>1</v>
      </c>
      <c r="J50" s="49">
        <f t="shared" si="5"/>
        <v>2</v>
      </c>
      <c r="K50" s="50">
        <f t="shared" si="6"/>
        <v>30</v>
      </c>
      <c r="M50" s="99"/>
    </row>
    <row r="51" spans="1:13" ht="22.5" customHeight="1" x14ac:dyDescent="0.3">
      <c r="A51" s="132"/>
      <c r="B51" s="26">
        <v>11</v>
      </c>
      <c r="C51" s="67" t="s">
        <v>28</v>
      </c>
      <c r="D51" s="67" t="s">
        <v>8</v>
      </c>
      <c r="E51" s="67" t="s">
        <v>48</v>
      </c>
      <c r="F51" s="67" t="s">
        <v>24</v>
      </c>
      <c r="G51" s="67" t="s">
        <v>50</v>
      </c>
      <c r="H51" s="28">
        <v>17</v>
      </c>
      <c r="I51" s="48" t="s">
        <v>77</v>
      </c>
      <c r="J51" s="49">
        <f t="shared" si="5"/>
        <v>5</v>
      </c>
      <c r="K51" s="50">
        <f t="shared" si="6"/>
        <v>35</v>
      </c>
    </row>
    <row r="52" spans="1:13" ht="22.5" customHeight="1" x14ac:dyDescent="0.3">
      <c r="A52" s="132"/>
      <c r="B52" s="26">
        <v>18</v>
      </c>
      <c r="C52" s="67" t="s">
        <v>17</v>
      </c>
      <c r="D52" s="52" t="s">
        <v>61</v>
      </c>
      <c r="E52" s="52" t="s">
        <v>65</v>
      </c>
      <c r="F52" s="52" t="s">
        <v>51</v>
      </c>
      <c r="G52" s="52" t="s">
        <v>5</v>
      </c>
      <c r="H52" s="28">
        <v>24</v>
      </c>
      <c r="I52" s="48" t="s">
        <v>112</v>
      </c>
      <c r="J52" s="49">
        <f t="shared" si="5"/>
        <v>5</v>
      </c>
      <c r="K52" s="50">
        <f t="shared" si="6"/>
        <v>40</v>
      </c>
    </row>
    <row r="53" spans="1:13" ht="22.5" customHeight="1" x14ac:dyDescent="0.3">
      <c r="A53" s="132"/>
      <c r="B53" s="35">
        <v>25</v>
      </c>
      <c r="C53" s="96" t="s">
        <v>15</v>
      </c>
      <c r="D53" s="67" t="s">
        <v>22</v>
      </c>
      <c r="E53" s="67" t="s">
        <v>45</v>
      </c>
      <c r="F53" s="67" t="s">
        <v>10</v>
      </c>
      <c r="G53" s="67" t="s">
        <v>31</v>
      </c>
      <c r="H53" s="37">
        <v>31</v>
      </c>
      <c r="I53" s="55" t="s">
        <v>0</v>
      </c>
      <c r="J53" s="56">
        <f t="shared" si="5"/>
        <v>5</v>
      </c>
      <c r="K53" s="50">
        <f t="shared" si="6"/>
        <v>45</v>
      </c>
      <c r="L53" s="39">
        <f>K53-K48</f>
        <v>17</v>
      </c>
    </row>
    <row r="54" spans="1:13" ht="22.5" customHeight="1" x14ac:dyDescent="0.3">
      <c r="A54" s="131">
        <v>11</v>
      </c>
      <c r="B54" s="18">
        <v>1</v>
      </c>
      <c r="C54" s="19" t="s">
        <v>6</v>
      </c>
      <c r="D54" s="19" t="s">
        <v>4</v>
      </c>
      <c r="E54" s="19" t="s">
        <v>25</v>
      </c>
      <c r="F54" s="19" t="s">
        <v>19</v>
      </c>
      <c r="G54" s="19" t="s">
        <v>47</v>
      </c>
      <c r="H54" s="23">
        <v>7</v>
      </c>
      <c r="I54" s="42" t="s">
        <v>96</v>
      </c>
      <c r="J54" s="121">
        <f t="shared" si="5"/>
        <v>5</v>
      </c>
      <c r="K54" s="44">
        <f t="shared" si="6"/>
        <v>50</v>
      </c>
    </row>
    <row r="55" spans="1:13" ht="22.5" customHeight="1" x14ac:dyDescent="0.3">
      <c r="A55" s="132"/>
      <c r="B55" s="26">
        <v>8</v>
      </c>
      <c r="C55" s="67" t="s">
        <v>56</v>
      </c>
      <c r="D55" s="67" t="s">
        <v>36</v>
      </c>
      <c r="E55" s="67" t="s">
        <v>16</v>
      </c>
      <c r="F55" s="67" t="s">
        <v>28</v>
      </c>
      <c r="G55" s="67" t="s">
        <v>8</v>
      </c>
      <c r="H55" s="28">
        <v>14</v>
      </c>
      <c r="I55" s="48" t="s">
        <v>122</v>
      </c>
      <c r="J55" s="122">
        <f t="shared" si="5"/>
        <v>5</v>
      </c>
      <c r="K55" s="50">
        <f t="shared" si="6"/>
        <v>55</v>
      </c>
    </row>
    <row r="56" spans="1:13" ht="22.5" customHeight="1" x14ac:dyDescent="0.3">
      <c r="A56" s="132"/>
      <c r="B56" s="26">
        <v>15</v>
      </c>
      <c r="C56" s="67" t="s">
        <v>50</v>
      </c>
      <c r="D56" s="67" t="s">
        <v>23</v>
      </c>
      <c r="E56" s="67" t="s">
        <v>29</v>
      </c>
      <c r="F56" s="67" t="s">
        <v>17</v>
      </c>
      <c r="G56" s="67" t="s">
        <v>61</v>
      </c>
      <c r="H56" s="28">
        <v>21</v>
      </c>
      <c r="I56" s="48" t="s">
        <v>80</v>
      </c>
      <c r="J56" s="122">
        <f t="shared" si="5"/>
        <v>5</v>
      </c>
      <c r="K56" s="50">
        <f t="shared" si="6"/>
        <v>60</v>
      </c>
    </row>
    <row r="57" spans="1:13" ht="22.5" customHeight="1" x14ac:dyDescent="0.3">
      <c r="A57" s="132"/>
      <c r="B57" s="26">
        <v>22</v>
      </c>
      <c r="C57" s="67" t="s">
        <v>5</v>
      </c>
      <c r="D57" s="67" t="s">
        <v>66</v>
      </c>
      <c r="E57" s="67" t="s">
        <v>20</v>
      </c>
      <c r="F57" s="67" t="s">
        <v>15</v>
      </c>
      <c r="G57" s="67" t="s">
        <v>22</v>
      </c>
      <c r="H57" s="28">
        <v>28</v>
      </c>
      <c r="I57" s="48" t="s">
        <v>110</v>
      </c>
      <c r="J57" s="122">
        <f t="shared" si="5"/>
        <v>5</v>
      </c>
      <c r="K57" s="50">
        <f t="shared" si="6"/>
        <v>65</v>
      </c>
    </row>
    <row r="58" spans="1:13" ht="22.5" customHeight="1" x14ac:dyDescent="0.3">
      <c r="A58" s="132"/>
      <c r="B58" s="26">
        <v>29</v>
      </c>
      <c r="C58" s="67" t="s">
        <v>31</v>
      </c>
      <c r="D58" s="67"/>
      <c r="E58" s="67"/>
      <c r="F58" s="67"/>
      <c r="G58" s="67"/>
      <c r="H58" s="28"/>
      <c r="I58" s="48"/>
      <c r="J58" s="123">
        <f t="shared" si="5"/>
        <v>1</v>
      </c>
      <c r="K58" s="50">
        <f t="shared" si="6"/>
        <v>66</v>
      </c>
      <c r="L58" s="124">
        <f>K58-K53</f>
        <v>21</v>
      </c>
    </row>
    <row r="59" spans="1:13" ht="22.5" customHeight="1" x14ac:dyDescent="0.3">
      <c r="A59" s="133">
        <v>12</v>
      </c>
      <c r="B59" s="18"/>
      <c r="C59" s="21"/>
      <c r="D59" s="21" t="s">
        <v>18</v>
      </c>
      <c r="E59" s="21" t="s">
        <v>6</v>
      </c>
      <c r="F59" s="21" t="s">
        <v>4</v>
      </c>
      <c r="G59" s="21" t="s">
        <v>25</v>
      </c>
      <c r="H59" s="23">
        <v>5</v>
      </c>
      <c r="I59" s="42" t="s">
        <v>93</v>
      </c>
      <c r="J59" s="43">
        <f t="shared" si="5"/>
        <v>4</v>
      </c>
      <c r="K59" s="50">
        <f t="shared" si="6"/>
        <v>70</v>
      </c>
      <c r="L59" s="20"/>
    </row>
    <row r="60" spans="1:13" ht="22.5" customHeight="1" x14ac:dyDescent="0.3">
      <c r="A60" s="134"/>
      <c r="B60" s="26">
        <v>6</v>
      </c>
      <c r="C60" s="67" t="s">
        <v>35</v>
      </c>
      <c r="D60" s="67" t="s">
        <v>42</v>
      </c>
      <c r="E60" s="67" t="s">
        <v>56</v>
      </c>
      <c r="F60" s="67" t="s">
        <v>36</v>
      </c>
      <c r="G60" s="67" t="s">
        <v>16</v>
      </c>
      <c r="H60" s="28">
        <v>12</v>
      </c>
      <c r="I60" s="48" t="s">
        <v>95</v>
      </c>
      <c r="J60" s="49">
        <f t="shared" si="5"/>
        <v>5</v>
      </c>
      <c r="K60" s="50">
        <f t="shared" si="6"/>
        <v>75</v>
      </c>
      <c r="L60" s="51"/>
    </row>
    <row r="61" spans="1:13" ht="22.5" customHeight="1" x14ac:dyDescent="0.3">
      <c r="A61" s="134"/>
      <c r="B61" s="26">
        <v>13</v>
      </c>
      <c r="C61" s="67" t="s">
        <v>48</v>
      </c>
      <c r="D61" s="52" t="s">
        <v>24</v>
      </c>
      <c r="E61" s="52" t="s">
        <v>50</v>
      </c>
      <c r="F61" s="52" t="s">
        <v>23</v>
      </c>
      <c r="G61" s="52" t="s">
        <v>29</v>
      </c>
      <c r="H61" s="28">
        <v>19</v>
      </c>
      <c r="I61" s="100" t="s">
        <v>2</v>
      </c>
      <c r="J61" s="49">
        <f t="shared" si="5"/>
        <v>5</v>
      </c>
      <c r="K61" s="50">
        <f t="shared" si="6"/>
        <v>80</v>
      </c>
      <c r="L61" s="51"/>
    </row>
    <row r="62" spans="1:13" ht="22.5" customHeight="1" x14ac:dyDescent="0.3">
      <c r="A62" s="134"/>
      <c r="B62" s="32">
        <v>20</v>
      </c>
      <c r="C62" s="68" t="s">
        <v>65</v>
      </c>
      <c r="D62" s="68" t="s">
        <v>51</v>
      </c>
      <c r="E62" s="68" t="s">
        <v>5</v>
      </c>
      <c r="F62" s="68" t="s">
        <v>66</v>
      </c>
      <c r="G62" s="125" t="s">
        <v>72</v>
      </c>
      <c r="H62" s="34">
        <v>26</v>
      </c>
      <c r="I62" s="64" t="s">
        <v>126</v>
      </c>
      <c r="J62" s="101">
        <f t="shared" si="5"/>
        <v>4</v>
      </c>
      <c r="K62" s="50">
        <f t="shared" si="6"/>
        <v>84</v>
      </c>
      <c r="L62" s="51"/>
      <c r="M62" s="53"/>
    </row>
    <row r="63" spans="1:13" ht="22.5" customHeight="1" x14ac:dyDescent="0.3">
      <c r="A63" s="135"/>
      <c r="B63" s="35">
        <v>27</v>
      </c>
      <c r="C63" s="96" t="s">
        <v>45</v>
      </c>
      <c r="D63" s="96" t="s">
        <v>10</v>
      </c>
      <c r="E63" s="96" t="s">
        <v>31</v>
      </c>
      <c r="F63" s="96" t="s">
        <v>69</v>
      </c>
      <c r="G63" s="126"/>
      <c r="H63" s="37"/>
      <c r="I63" s="55" t="s">
        <v>111</v>
      </c>
      <c r="J63" s="56">
        <f t="shared" si="5"/>
        <v>4</v>
      </c>
      <c r="K63" s="57">
        <f t="shared" si="6"/>
        <v>88</v>
      </c>
      <c r="L63" s="58">
        <f>K63-K58</f>
        <v>22</v>
      </c>
    </row>
    <row r="64" spans="1:13" ht="22.5" customHeight="1" x14ac:dyDescent="0.3">
      <c r="A64" s="131">
        <v>1</v>
      </c>
      <c r="B64" s="18"/>
      <c r="C64" s="19"/>
      <c r="D64" s="19"/>
      <c r="E64" s="19"/>
      <c r="F64" s="21"/>
      <c r="G64" s="41" t="s">
        <v>59</v>
      </c>
      <c r="H64" s="23">
        <v>2</v>
      </c>
      <c r="I64" s="42"/>
      <c r="J64" s="43">
        <f t="shared" si="5"/>
        <v>0</v>
      </c>
      <c r="K64" s="57">
        <f t="shared" si="6"/>
        <v>88</v>
      </c>
      <c r="L64" s="102"/>
    </row>
    <row r="65" spans="1:12" ht="22.5" customHeight="1" x14ac:dyDescent="0.3">
      <c r="A65" s="132"/>
      <c r="B65" s="26">
        <v>3</v>
      </c>
      <c r="C65" s="67" t="s">
        <v>25</v>
      </c>
      <c r="D65" s="67" t="s">
        <v>19</v>
      </c>
      <c r="E65" s="67" t="s">
        <v>47</v>
      </c>
      <c r="F65" s="72" t="s">
        <v>26</v>
      </c>
      <c r="G65" s="72" t="s">
        <v>67</v>
      </c>
      <c r="H65" s="28">
        <v>9</v>
      </c>
      <c r="I65" s="48" t="s">
        <v>100</v>
      </c>
      <c r="J65" s="49">
        <f t="shared" si="5"/>
        <v>3</v>
      </c>
      <c r="K65" s="50">
        <f t="shared" si="6"/>
        <v>91</v>
      </c>
      <c r="L65" s="58">
        <f>K65-K63</f>
        <v>3</v>
      </c>
    </row>
    <row r="66" spans="1:12" ht="22.5" customHeight="1" x14ac:dyDescent="0.3">
      <c r="A66" s="132"/>
      <c r="B66" s="26">
        <v>10</v>
      </c>
      <c r="C66" s="72" t="s">
        <v>49</v>
      </c>
      <c r="D66" s="72" t="s">
        <v>55</v>
      </c>
      <c r="E66" s="72" t="s">
        <v>33</v>
      </c>
      <c r="F66" s="72" t="s">
        <v>37</v>
      </c>
      <c r="G66" s="72" t="s">
        <v>52</v>
      </c>
      <c r="H66" s="28">
        <v>16</v>
      </c>
      <c r="I66" s="48"/>
      <c r="J66" s="49">
        <f t="shared" si="5"/>
        <v>0</v>
      </c>
      <c r="K66" s="50">
        <f t="shared" si="6"/>
        <v>91</v>
      </c>
    </row>
    <row r="67" spans="1:12" ht="22.5" customHeight="1" x14ac:dyDescent="0.3">
      <c r="A67" s="132"/>
      <c r="B67" s="26">
        <v>17</v>
      </c>
      <c r="C67" s="72" t="s">
        <v>57</v>
      </c>
      <c r="D67" s="72" t="s">
        <v>13</v>
      </c>
      <c r="E67" s="72" t="s">
        <v>71</v>
      </c>
      <c r="F67" s="72" t="s">
        <v>68</v>
      </c>
      <c r="G67" s="72" t="s">
        <v>64</v>
      </c>
      <c r="H67" s="28">
        <v>23</v>
      </c>
      <c r="I67" s="48"/>
      <c r="J67" s="49">
        <f t="shared" si="5"/>
        <v>0</v>
      </c>
      <c r="K67" s="50">
        <f t="shared" si="6"/>
        <v>91</v>
      </c>
      <c r="L67" s="103"/>
    </row>
    <row r="68" spans="1:12" ht="22.5" customHeight="1" x14ac:dyDescent="0.3">
      <c r="A68" s="131"/>
      <c r="B68" s="32">
        <v>24</v>
      </c>
      <c r="C68" s="107" t="s">
        <v>72</v>
      </c>
      <c r="D68" s="107" t="s">
        <v>62</v>
      </c>
      <c r="E68" s="107" t="s">
        <v>74</v>
      </c>
      <c r="F68" s="107" t="s">
        <v>46</v>
      </c>
      <c r="G68" s="107" t="s">
        <v>40</v>
      </c>
      <c r="H68" s="34">
        <v>30</v>
      </c>
      <c r="I68" s="64"/>
      <c r="J68" s="49">
        <f t="shared" si="5"/>
        <v>0</v>
      </c>
      <c r="K68" s="50">
        <f t="shared" si="6"/>
        <v>91</v>
      </c>
      <c r="L68" s="103"/>
    </row>
    <row r="69" spans="1:12" ht="22.5" customHeight="1" x14ac:dyDescent="0.3">
      <c r="A69" s="136"/>
      <c r="B69" s="35">
        <v>31</v>
      </c>
      <c r="C69" s="75"/>
      <c r="D69" s="75"/>
      <c r="E69" s="75"/>
      <c r="F69" s="75"/>
      <c r="G69" s="75"/>
      <c r="H69" s="37"/>
      <c r="I69" s="55"/>
      <c r="J69" s="56">
        <f t="shared" si="5"/>
        <v>0</v>
      </c>
      <c r="K69" s="57">
        <f>K67+J69</f>
        <v>91</v>
      </c>
    </row>
    <row r="70" spans="1:12" ht="22.5" customHeight="1" x14ac:dyDescent="0.3">
      <c r="A70" s="132">
        <v>2</v>
      </c>
      <c r="B70" s="45"/>
      <c r="C70" s="104" t="s">
        <v>59</v>
      </c>
      <c r="D70" s="104" t="s">
        <v>53</v>
      </c>
      <c r="E70" s="104" t="s">
        <v>38</v>
      </c>
      <c r="F70" s="104" t="s">
        <v>7</v>
      </c>
      <c r="G70" s="104" t="s">
        <v>27</v>
      </c>
      <c r="H70" s="105">
        <v>6</v>
      </c>
      <c r="I70" s="29"/>
      <c r="J70" s="30">
        <f t="shared" si="5"/>
        <v>0</v>
      </c>
      <c r="K70" s="25">
        <f t="shared" si="6"/>
        <v>91</v>
      </c>
    </row>
    <row r="71" spans="1:12" ht="22.5" customHeight="1" x14ac:dyDescent="0.3">
      <c r="A71" s="132"/>
      <c r="B71" s="26">
        <v>7</v>
      </c>
      <c r="C71" s="72" t="s">
        <v>67</v>
      </c>
      <c r="D71" s="72" t="s">
        <v>70</v>
      </c>
      <c r="E71" s="72" t="s">
        <v>39</v>
      </c>
      <c r="F71" s="72" t="s">
        <v>49</v>
      </c>
      <c r="G71" s="72" t="s">
        <v>55</v>
      </c>
      <c r="H71" s="28">
        <v>13</v>
      </c>
      <c r="I71" s="29"/>
      <c r="J71" s="30">
        <f t="shared" si="5"/>
        <v>0</v>
      </c>
      <c r="K71" s="31">
        <f t="shared" si="6"/>
        <v>91</v>
      </c>
    </row>
    <row r="72" spans="1:12" ht="22.5" customHeight="1" x14ac:dyDescent="0.3">
      <c r="A72" s="132"/>
      <c r="B72" s="26">
        <v>14</v>
      </c>
      <c r="C72" s="72" t="s">
        <v>52</v>
      </c>
      <c r="D72" s="72" t="s">
        <v>32</v>
      </c>
      <c r="E72" s="72" t="s">
        <v>58</v>
      </c>
      <c r="F72" s="72" t="s">
        <v>57</v>
      </c>
      <c r="G72" s="72" t="s">
        <v>13</v>
      </c>
      <c r="H72" s="28">
        <v>20</v>
      </c>
      <c r="I72" s="106"/>
      <c r="J72" s="30">
        <f t="shared" si="5"/>
        <v>0</v>
      </c>
      <c r="K72" s="31">
        <f t="shared" si="6"/>
        <v>91</v>
      </c>
    </row>
    <row r="73" spans="1:12" ht="22.5" customHeight="1" x14ac:dyDescent="0.3">
      <c r="A73" s="132"/>
      <c r="B73" s="32">
        <v>21</v>
      </c>
      <c r="C73" s="107" t="s">
        <v>64</v>
      </c>
      <c r="D73" s="107" t="s">
        <v>41</v>
      </c>
      <c r="E73" s="107" t="s">
        <v>54</v>
      </c>
      <c r="F73" s="107" t="s">
        <v>72</v>
      </c>
      <c r="G73" s="107" t="s">
        <v>62</v>
      </c>
      <c r="H73" s="34">
        <v>27</v>
      </c>
      <c r="I73" s="127" t="s">
        <v>94</v>
      </c>
      <c r="J73" s="30">
        <f t="shared" si="5"/>
        <v>0</v>
      </c>
      <c r="K73" s="31">
        <f t="shared" si="6"/>
        <v>91</v>
      </c>
    </row>
    <row r="74" spans="1:12" ht="22.5" customHeight="1" x14ac:dyDescent="0.3">
      <c r="A74" s="132"/>
      <c r="B74" s="32">
        <v>28</v>
      </c>
      <c r="C74" s="107"/>
      <c r="D74" s="107"/>
      <c r="E74" s="107"/>
      <c r="F74" s="107"/>
      <c r="G74" s="107"/>
      <c r="H74" s="34"/>
      <c r="I74" s="108"/>
      <c r="J74" s="109">
        <f t="shared" si="5"/>
        <v>0</v>
      </c>
      <c r="K74" s="38">
        <f>K72+J74</f>
        <v>91</v>
      </c>
    </row>
    <row r="75" spans="1:12" ht="27.75" customHeight="1" x14ac:dyDescent="0.3">
      <c r="A75" s="110" t="s">
        <v>86</v>
      </c>
      <c r="B75" s="78">
        <f>COUNTIF(B38:B74,"*。*")</f>
        <v>0</v>
      </c>
      <c r="C75" s="79">
        <f>COUNTIF(C38:C74,"*.*")</f>
        <v>19</v>
      </c>
      <c r="D75" s="79">
        <f>COUNTIF(D38:D74,"*.*")</f>
        <v>19</v>
      </c>
      <c r="E75" s="79">
        <f>COUNTIF(E38:E74,"*.*")</f>
        <v>19</v>
      </c>
      <c r="F75" s="79">
        <f>COUNTIF(F38:F74,"*.*")</f>
        <v>18</v>
      </c>
      <c r="G75" s="79">
        <f>COUNTIF(G38:G74,"*.*")</f>
        <v>16</v>
      </c>
      <c r="H75" s="80">
        <f>COUNTIF(H38:H74,"*。*")</f>
        <v>0</v>
      </c>
      <c r="I75" s="111"/>
      <c r="J75" s="112" t="s">
        <v>79</v>
      </c>
      <c r="K75" s="82">
        <f>K74</f>
        <v>91</v>
      </c>
    </row>
  </sheetData>
  <mergeCells count="15">
    <mergeCell ref="A1:K1"/>
    <mergeCell ref="A7:A11"/>
    <mergeCell ref="A12:A16"/>
    <mergeCell ref="A17:A22"/>
    <mergeCell ref="A23:A27"/>
    <mergeCell ref="A2:L2"/>
    <mergeCell ref="A54:A58"/>
    <mergeCell ref="A59:A63"/>
    <mergeCell ref="A64:A69"/>
    <mergeCell ref="A70:A74"/>
    <mergeCell ref="A28:A32"/>
    <mergeCell ref="A35:K35"/>
    <mergeCell ref="A38:A43"/>
    <mergeCell ref="A44:A48"/>
    <mergeCell ref="A49:A53"/>
  </mergeCells>
  <phoneticPr fontId="9" type="noConversion"/>
  <pageMargins left="0.17000000178813934" right="0.18972222506999969" top="0.33000001311302185" bottom="0.23000000417232513" header="0.17000000178813934" footer="0.15986111760139465"/>
  <pageSetup paperSize="9" scale="83" fitToHeight="0" orientation="portrait" r:id="rId1"/>
  <rowBreaks count="1" manualBreakCount="1">
    <brk id="33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66</cp:revision>
  <cp:lastPrinted>2025-12-26T07:22:48Z</cp:lastPrinted>
  <dcterms:created xsi:type="dcterms:W3CDTF">2018-08-26T03:38:00Z</dcterms:created>
  <dcterms:modified xsi:type="dcterms:W3CDTF">2025-12-29T04:43:14Z</dcterms:modified>
  <cp:version>1100.0100.01</cp:version>
</cp:coreProperties>
</file>