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3655" windowHeight="9795"/>
  </bookViews>
  <sheets>
    <sheet name="2024학년도" sheetId="1" r:id="rId1"/>
    <sheet name="Sheet2" sheetId="2" r:id="rId2"/>
    <sheet name="Sheet3" sheetId="3" r:id="rId3"/>
  </sheets>
  <definedNames>
    <definedName name="_xlnm.Print_Titles" localSheetId="0">'2024학년도'!$2:$2</definedName>
  </definedNames>
  <calcPr calcId="125725"/>
</workbook>
</file>

<file path=xl/calcChain.xml><?xml version="1.0" encoding="utf-8"?>
<calcChain xmlns="http://schemas.openxmlformats.org/spreadsheetml/2006/main">
  <c r="J56" i="1"/>
  <c r="J55"/>
  <c r="J54"/>
  <c r="J53"/>
  <c r="I56"/>
  <c r="I55"/>
  <c r="I54"/>
  <c r="I53"/>
  <c r="I51"/>
  <c r="I50"/>
  <c r="I49"/>
  <c r="I48"/>
  <c r="F48"/>
  <c r="I46"/>
  <c r="I45"/>
  <c r="I44"/>
  <c r="I43"/>
  <c r="G46"/>
  <c r="G45"/>
  <c r="G44"/>
  <c r="G47" s="1"/>
  <c r="G43"/>
  <c r="F46"/>
  <c r="F45"/>
  <c r="F44"/>
  <c r="F43"/>
  <c r="F47"/>
  <c r="E47"/>
  <c r="D47"/>
  <c r="C47"/>
  <c r="I32"/>
  <c r="G32"/>
  <c r="F32"/>
  <c r="I31"/>
  <c r="I30"/>
  <c r="I29"/>
  <c r="I28"/>
  <c r="G31"/>
  <c r="G30"/>
  <c r="G29"/>
  <c r="G28"/>
  <c r="F31"/>
  <c r="F30"/>
  <c r="F29"/>
  <c r="F28"/>
  <c r="E32"/>
  <c r="E31"/>
  <c r="D32"/>
  <c r="C32"/>
  <c r="D17"/>
  <c r="C17"/>
  <c r="I17"/>
  <c r="G17"/>
  <c r="F17"/>
  <c r="E17"/>
  <c r="I16"/>
  <c r="I15"/>
  <c r="I14"/>
  <c r="I13"/>
  <c r="G16"/>
  <c r="G15"/>
  <c r="G14"/>
  <c r="G13"/>
  <c r="F16"/>
  <c r="F15"/>
  <c r="F14"/>
  <c r="F13"/>
  <c r="J51"/>
  <c r="J50"/>
  <c r="J49"/>
  <c r="J48"/>
  <c r="I41"/>
  <c r="I40"/>
  <c r="I36"/>
  <c r="I35"/>
  <c r="I26"/>
  <c r="I25"/>
  <c r="I24"/>
  <c r="I21"/>
  <c r="I20"/>
  <c r="I19"/>
  <c r="I11"/>
  <c r="I10"/>
  <c r="I9"/>
  <c r="I8"/>
  <c r="I6"/>
  <c r="I5"/>
  <c r="I4"/>
  <c r="I3"/>
  <c r="F56"/>
  <c r="F55"/>
  <c r="F54"/>
  <c r="F53"/>
  <c r="F51"/>
  <c r="F50"/>
  <c r="F49"/>
  <c r="F41"/>
  <c r="F40"/>
  <c r="F39"/>
  <c r="F38"/>
  <c r="F36"/>
  <c r="F35"/>
  <c r="F34"/>
  <c r="I34" s="1"/>
  <c r="F33"/>
  <c r="I33" s="1"/>
  <c r="F26"/>
  <c r="F25"/>
  <c r="F24"/>
  <c r="F23"/>
  <c r="G11"/>
  <c r="G10"/>
  <c r="G9"/>
  <c r="G8"/>
  <c r="F21"/>
  <c r="F20"/>
  <c r="F19"/>
  <c r="F18"/>
  <c r="I18" s="1"/>
  <c r="F3"/>
  <c r="F4"/>
  <c r="F5"/>
  <c r="F6"/>
  <c r="F11"/>
  <c r="F10"/>
  <c r="F9"/>
  <c r="F8"/>
  <c r="G3"/>
  <c r="H56"/>
  <c r="H55"/>
  <c r="H54"/>
  <c r="H53"/>
  <c r="G56"/>
  <c r="G55"/>
  <c r="G54"/>
  <c r="G53"/>
  <c r="H51"/>
  <c r="H50"/>
  <c r="H49"/>
  <c r="H48"/>
  <c r="G51"/>
  <c r="G50"/>
  <c r="G49"/>
  <c r="G38"/>
  <c r="G48"/>
  <c r="G36"/>
  <c r="G35"/>
  <c r="G34"/>
  <c r="G33"/>
  <c r="G26"/>
  <c r="G25"/>
  <c r="G24"/>
  <c r="G23"/>
  <c r="G21"/>
  <c r="G20"/>
  <c r="G19"/>
  <c r="G18"/>
  <c r="G6"/>
  <c r="G5"/>
  <c r="G4"/>
  <c r="H61" l="1"/>
  <c r="H60"/>
  <c r="H59"/>
  <c r="H58"/>
  <c r="G61"/>
  <c r="G60"/>
  <c r="G59"/>
  <c r="G58"/>
  <c r="F61"/>
  <c r="F60"/>
  <c r="F59"/>
  <c r="F58"/>
  <c r="G41"/>
  <c r="G40"/>
  <c r="G39"/>
  <c r="E61" l="1"/>
  <c r="E60"/>
  <c r="E59"/>
  <c r="J59" s="1"/>
  <c r="E58"/>
  <c r="F57"/>
  <c r="D57"/>
  <c r="C57"/>
  <c r="E56"/>
  <c r="E55"/>
  <c r="E54"/>
  <c r="E53"/>
  <c r="F52"/>
  <c r="E52"/>
  <c r="D52"/>
  <c r="C52"/>
  <c r="H52"/>
  <c r="E46"/>
  <c r="E45"/>
  <c r="E44"/>
  <c r="E43"/>
  <c r="F42"/>
  <c r="D42"/>
  <c r="C42"/>
  <c r="E41"/>
  <c r="E40"/>
  <c r="E39"/>
  <c r="I39" s="1"/>
  <c r="E38"/>
  <c r="I38" s="1"/>
  <c r="E37"/>
  <c r="D37"/>
  <c r="C37"/>
  <c r="E30"/>
  <c r="E29"/>
  <c r="E28"/>
  <c r="F27"/>
  <c r="D27"/>
  <c r="C27"/>
  <c r="E26"/>
  <c r="E25"/>
  <c r="E24"/>
  <c r="E23"/>
  <c r="I23" s="1"/>
  <c r="F22"/>
  <c r="E22"/>
  <c r="D22"/>
  <c r="C22"/>
  <c r="E16"/>
  <c r="E15"/>
  <c r="E14"/>
  <c r="E13"/>
  <c r="F12"/>
  <c r="D12"/>
  <c r="C12"/>
  <c r="E11"/>
  <c r="E10"/>
  <c r="E9"/>
  <c r="E8"/>
  <c r="F7"/>
  <c r="E7"/>
  <c r="D7"/>
  <c r="C7"/>
  <c r="H7" l="1"/>
  <c r="J22"/>
  <c r="G7"/>
  <c r="G52"/>
  <c r="G57"/>
  <c r="I58"/>
  <c r="H22"/>
  <c r="E42"/>
  <c r="J58"/>
  <c r="J7"/>
  <c r="G22"/>
  <c r="G42"/>
  <c r="J52"/>
  <c r="E57"/>
  <c r="F37"/>
  <c r="J61"/>
  <c r="H57"/>
  <c r="I52"/>
  <c r="H42"/>
  <c r="G37"/>
  <c r="H37"/>
  <c r="E12"/>
  <c r="I7"/>
  <c r="H12"/>
  <c r="I22"/>
  <c r="H27"/>
  <c r="G12"/>
  <c r="G27"/>
  <c r="E27"/>
  <c r="J60"/>
  <c r="I61"/>
  <c r="I60"/>
  <c r="I59"/>
  <c r="J37" l="1"/>
  <c r="J12"/>
  <c r="J57"/>
  <c r="I42"/>
  <c r="I27"/>
  <c r="J42"/>
  <c r="I37"/>
  <c r="I57"/>
  <c r="J27"/>
  <c r="I12"/>
</calcChain>
</file>

<file path=xl/sharedStrings.xml><?xml version="1.0" encoding="utf-8"?>
<sst xmlns="http://schemas.openxmlformats.org/spreadsheetml/2006/main" count="119" uniqueCount="28">
  <si>
    <t>구분</t>
    <phoneticPr fontId="4" type="noConversion"/>
  </si>
  <si>
    <t>분기</t>
    <phoneticPr fontId="4" type="noConversion"/>
  </si>
  <si>
    <t>교통비</t>
    <phoneticPr fontId="4" type="noConversion"/>
  </si>
  <si>
    <t>급식비</t>
    <phoneticPr fontId="4" type="noConversion"/>
  </si>
  <si>
    <t>수업료</t>
    <phoneticPr fontId="4" type="noConversion"/>
  </si>
  <si>
    <t>교통비(무석)</t>
    <phoneticPr fontId="4" type="noConversion"/>
  </si>
  <si>
    <t>소계(무석)</t>
    <phoneticPr fontId="4" type="noConversion"/>
  </si>
  <si>
    <t>예비반(일반)</t>
    <phoneticPr fontId="4" type="noConversion"/>
  </si>
  <si>
    <t>1분기</t>
    <phoneticPr fontId="4" type="noConversion"/>
  </si>
  <si>
    <t>2분기</t>
  </si>
  <si>
    <t>3분기</t>
  </si>
  <si>
    <t>4분기</t>
  </si>
  <si>
    <t>합계</t>
    <phoneticPr fontId="4" type="noConversion"/>
  </si>
  <si>
    <t>예비반(2형제)</t>
    <phoneticPr fontId="4" type="noConversion"/>
  </si>
  <si>
    <t>예비반(3형제)</t>
    <phoneticPr fontId="4" type="noConversion"/>
  </si>
  <si>
    <t>초등부(일반)</t>
    <phoneticPr fontId="4" type="noConversion"/>
  </si>
  <si>
    <t>초등부(2형제)</t>
    <phoneticPr fontId="4" type="noConversion"/>
  </si>
  <si>
    <t>초등부(3형제)</t>
    <phoneticPr fontId="4" type="noConversion"/>
  </si>
  <si>
    <t>중등부(일반)</t>
    <phoneticPr fontId="4" type="noConversion"/>
  </si>
  <si>
    <t>중등부(2형제)</t>
    <phoneticPr fontId="4" type="noConversion"/>
  </si>
  <si>
    <t>중등부(3형제)</t>
    <phoneticPr fontId="4" type="noConversion"/>
  </si>
  <si>
    <t>고등부(일반)</t>
    <phoneticPr fontId="4" type="noConversion"/>
  </si>
  <si>
    <t>고등부(2형제)</t>
    <phoneticPr fontId="4" type="noConversion"/>
  </si>
  <si>
    <t>고등부(3형제)</t>
    <phoneticPr fontId="4" type="noConversion"/>
  </si>
  <si>
    <t>교통비(소주)</t>
    <phoneticPr fontId="4" type="noConversion"/>
  </si>
  <si>
    <t>소계(소주)</t>
    <phoneticPr fontId="4" type="noConversion"/>
  </si>
  <si>
    <t>2024학년도 학비 내역</t>
    <phoneticPr fontId="4" type="noConversion"/>
  </si>
  <si>
    <t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</si>
</sst>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_-* #,##0.00_-;\-* #,##0.00_-;_-* &quot;-&quot;_-;_-@_-"/>
  </numFmts>
  <fonts count="7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8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9"/>
      <name val="새굴림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3" xfId="1" applyBorder="1">
      <alignment vertical="center"/>
    </xf>
    <xf numFmtId="0" fontId="1" fillId="0" borderId="4" xfId="1" applyBorder="1" applyAlignment="1">
      <alignment horizontal="center" vertical="center"/>
    </xf>
    <xf numFmtId="176" fontId="1" fillId="0" borderId="4" xfId="2" applyNumberFormat="1" applyFont="1" applyBorder="1" applyAlignment="1">
      <alignment vertical="center" wrapText="1"/>
    </xf>
    <xf numFmtId="176" fontId="1" fillId="0" borderId="4" xfId="2" applyNumberFormat="1" applyFont="1" applyBorder="1">
      <alignment vertical="center"/>
    </xf>
    <xf numFmtId="0" fontId="1" fillId="0" borderId="5" xfId="1" applyBorder="1">
      <alignment vertical="center"/>
    </xf>
    <xf numFmtId="0" fontId="1" fillId="0" borderId="6" xfId="1" applyBorder="1" applyAlignment="1">
      <alignment horizontal="center" vertical="center"/>
    </xf>
    <xf numFmtId="176" fontId="1" fillId="0" borderId="6" xfId="2" applyNumberFormat="1" applyFont="1" applyBorder="1">
      <alignment vertical="center"/>
    </xf>
    <xf numFmtId="176" fontId="1" fillId="0" borderId="6" xfId="2" applyNumberFormat="1" applyFont="1" applyBorder="1" applyAlignment="1">
      <alignment vertical="center" wrapText="1"/>
    </xf>
    <xf numFmtId="0" fontId="5" fillId="0" borderId="0" xfId="1" applyFont="1">
      <alignment vertical="center"/>
    </xf>
    <xf numFmtId="176" fontId="1" fillId="0" borderId="6" xfId="2" applyNumberFormat="1" applyFont="1" applyBorder="1" applyAlignment="1">
      <alignment vertical="center"/>
    </xf>
    <xf numFmtId="176" fontId="1" fillId="0" borderId="8" xfId="2" applyNumberFormat="1" applyFont="1" applyBorder="1" applyAlignment="1">
      <alignment vertical="center" wrapText="1"/>
    </xf>
    <xf numFmtId="176" fontId="1" fillId="0" borderId="9" xfId="2" applyNumberFormat="1" applyFont="1" applyBorder="1" applyAlignment="1">
      <alignment vertical="center" wrapText="1"/>
    </xf>
    <xf numFmtId="0" fontId="1" fillId="2" borderId="5" xfId="1" applyFill="1" applyBorder="1">
      <alignment vertical="center"/>
    </xf>
    <xf numFmtId="0" fontId="1" fillId="2" borderId="6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176" fontId="1" fillId="2" borderId="6" xfId="2" applyNumberFormat="1" applyFont="1" applyFill="1" applyBorder="1" applyAlignment="1">
      <alignment vertical="center"/>
    </xf>
    <xf numFmtId="176" fontId="1" fillId="2" borderId="4" xfId="2" applyNumberFormat="1" applyFont="1" applyFill="1" applyBorder="1" applyAlignment="1">
      <alignment vertical="center" wrapText="1"/>
    </xf>
    <xf numFmtId="176" fontId="1" fillId="2" borderId="6" xfId="2" applyNumberFormat="1" applyFont="1" applyFill="1" applyBorder="1">
      <alignment vertical="center"/>
    </xf>
    <xf numFmtId="176" fontId="1" fillId="2" borderId="9" xfId="2" applyNumberFormat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6" fillId="3" borderId="2" xfId="2" applyNumberFormat="1" applyFont="1" applyFill="1" applyBorder="1" applyAlignment="1">
      <alignment horizontal="center" vertical="center" wrapText="1"/>
    </xf>
    <xf numFmtId="0" fontId="6" fillId="3" borderId="7" xfId="2" applyNumberFormat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center" vertical="center"/>
    </xf>
    <xf numFmtId="176" fontId="5" fillId="4" borderId="6" xfId="2" applyNumberFormat="1" applyFont="1" applyFill="1" applyBorder="1" applyAlignment="1">
      <alignment vertical="center" wrapText="1"/>
    </xf>
    <xf numFmtId="176" fontId="5" fillId="4" borderId="6" xfId="2" applyNumberFormat="1" applyFont="1" applyFill="1" applyBorder="1">
      <alignment vertical="center"/>
    </xf>
    <xf numFmtId="176" fontId="5" fillId="4" borderId="9" xfId="2" applyNumberFormat="1" applyFont="1" applyFill="1" applyBorder="1" applyAlignment="1">
      <alignment vertical="center" wrapText="1"/>
    </xf>
    <xf numFmtId="176" fontId="5" fillId="4" borderId="6" xfId="2" applyNumberFormat="1" applyFont="1" applyFill="1" applyBorder="1" applyAlignment="1">
      <alignment vertical="center"/>
    </xf>
    <xf numFmtId="176" fontId="5" fillId="4" borderId="9" xfId="2" applyNumberFormat="1" applyFont="1" applyFill="1" applyBorder="1" applyAlignment="1">
      <alignment vertical="center"/>
    </xf>
    <xf numFmtId="176" fontId="5" fillId="4" borderId="4" xfId="2" applyNumberFormat="1" applyFont="1" applyFill="1" applyBorder="1" applyAlignment="1">
      <alignment vertical="center" wrapText="1"/>
    </xf>
    <xf numFmtId="0" fontId="1" fillId="0" borderId="5" xfId="1" applyFill="1" applyBorder="1">
      <alignment vertical="center"/>
    </xf>
    <xf numFmtId="0" fontId="1" fillId="0" borderId="6" xfId="1" applyFill="1" applyBorder="1" applyAlignment="1">
      <alignment horizontal="center" vertical="center"/>
    </xf>
    <xf numFmtId="176" fontId="1" fillId="0" borderId="6" xfId="2" applyNumberFormat="1" applyFont="1" applyFill="1" applyBorder="1" applyAlignment="1">
      <alignment vertical="center"/>
    </xf>
    <xf numFmtId="176" fontId="1" fillId="0" borderId="4" xfId="2" applyNumberFormat="1" applyFont="1" applyFill="1" applyBorder="1" applyAlignment="1">
      <alignment vertical="center" wrapText="1"/>
    </xf>
    <xf numFmtId="176" fontId="1" fillId="0" borderId="9" xfId="2" applyNumberFormat="1" applyFont="1" applyFill="1" applyBorder="1" applyAlignment="1">
      <alignment vertical="center" wrapText="1"/>
    </xf>
    <xf numFmtId="0" fontId="5" fillId="4" borderId="4" xfId="1" applyFont="1" applyFill="1" applyBorder="1" applyAlignment="1">
      <alignment horizontal="center" vertical="center"/>
    </xf>
    <xf numFmtId="176" fontId="5" fillId="4" borderId="9" xfId="2" applyNumberFormat="1" applyFont="1" applyFill="1" applyBorder="1">
      <alignment vertical="center"/>
    </xf>
    <xf numFmtId="0" fontId="1" fillId="0" borderId="0" xfId="1" quotePrefix="1">
      <alignment vertical="center"/>
    </xf>
    <xf numFmtId="0" fontId="5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1"/>
  <sheetViews>
    <sheetView showGridLines="0" tabSelected="1" workbookViewId="0">
      <selection activeCell="O15" sqref="O15"/>
    </sheetView>
  </sheetViews>
  <sheetFormatPr defaultRowHeight="22.5" customHeight="1"/>
  <cols>
    <col min="1" max="1" width="12.875" style="1" customWidth="1"/>
    <col min="2" max="2" width="9.875" style="1" customWidth="1"/>
    <col min="3" max="4" width="7.875" style="1" customWidth="1"/>
    <col min="5" max="10" width="15.25" style="1" customWidth="1"/>
    <col min="11" max="254" width="9" style="1"/>
    <col min="255" max="255" width="12.875" style="1" customWidth="1"/>
    <col min="256" max="256" width="9.875" style="1" customWidth="1"/>
    <col min="257" max="258" width="7.875" style="1" customWidth="1"/>
    <col min="259" max="259" width="17.375" style="1" customWidth="1"/>
    <col min="260" max="266" width="17.25" style="1" customWidth="1"/>
    <col min="267" max="510" width="9" style="1"/>
    <col min="511" max="511" width="12.875" style="1" customWidth="1"/>
    <col min="512" max="512" width="9.875" style="1" customWidth="1"/>
    <col min="513" max="514" width="7.875" style="1" customWidth="1"/>
    <col min="515" max="515" width="17.375" style="1" customWidth="1"/>
    <col min="516" max="522" width="17.25" style="1" customWidth="1"/>
    <col min="523" max="766" width="9" style="1"/>
    <col min="767" max="767" width="12.875" style="1" customWidth="1"/>
    <col min="768" max="768" width="9.875" style="1" customWidth="1"/>
    <col min="769" max="770" width="7.875" style="1" customWidth="1"/>
    <col min="771" max="771" width="17.375" style="1" customWidth="1"/>
    <col min="772" max="778" width="17.25" style="1" customWidth="1"/>
    <col min="779" max="1022" width="9" style="1"/>
    <col min="1023" max="1023" width="12.875" style="1" customWidth="1"/>
    <col min="1024" max="1024" width="9.875" style="1" customWidth="1"/>
    <col min="1025" max="1026" width="7.875" style="1" customWidth="1"/>
    <col min="1027" max="1027" width="17.375" style="1" customWidth="1"/>
    <col min="1028" max="1034" width="17.25" style="1" customWidth="1"/>
    <col min="1035" max="1278" width="9" style="1"/>
    <col min="1279" max="1279" width="12.875" style="1" customWidth="1"/>
    <col min="1280" max="1280" width="9.875" style="1" customWidth="1"/>
    <col min="1281" max="1282" width="7.875" style="1" customWidth="1"/>
    <col min="1283" max="1283" width="17.375" style="1" customWidth="1"/>
    <col min="1284" max="1290" width="17.25" style="1" customWidth="1"/>
    <col min="1291" max="1534" width="9" style="1"/>
    <col min="1535" max="1535" width="12.875" style="1" customWidth="1"/>
    <col min="1536" max="1536" width="9.875" style="1" customWidth="1"/>
    <col min="1537" max="1538" width="7.875" style="1" customWidth="1"/>
    <col min="1539" max="1539" width="17.375" style="1" customWidth="1"/>
    <col min="1540" max="1546" width="17.25" style="1" customWidth="1"/>
    <col min="1547" max="1790" width="9" style="1"/>
    <col min="1791" max="1791" width="12.875" style="1" customWidth="1"/>
    <col min="1792" max="1792" width="9.875" style="1" customWidth="1"/>
    <col min="1793" max="1794" width="7.875" style="1" customWidth="1"/>
    <col min="1795" max="1795" width="17.375" style="1" customWidth="1"/>
    <col min="1796" max="1802" width="17.25" style="1" customWidth="1"/>
    <col min="1803" max="2046" width="9" style="1"/>
    <col min="2047" max="2047" width="12.875" style="1" customWidth="1"/>
    <col min="2048" max="2048" width="9.875" style="1" customWidth="1"/>
    <col min="2049" max="2050" width="7.875" style="1" customWidth="1"/>
    <col min="2051" max="2051" width="17.375" style="1" customWidth="1"/>
    <col min="2052" max="2058" width="17.25" style="1" customWidth="1"/>
    <col min="2059" max="2302" width="9" style="1"/>
    <col min="2303" max="2303" width="12.875" style="1" customWidth="1"/>
    <col min="2304" max="2304" width="9.875" style="1" customWidth="1"/>
    <col min="2305" max="2306" width="7.875" style="1" customWidth="1"/>
    <col min="2307" max="2307" width="17.375" style="1" customWidth="1"/>
    <col min="2308" max="2314" width="17.25" style="1" customWidth="1"/>
    <col min="2315" max="2558" width="9" style="1"/>
    <col min="2559" max="2559" width="12.875" style="1" customWidth="1"/>
    <col min="2560" max="2560" width="9.875" style="1" customWidth="1"/>
    <col min="2561" max="2562" width="7.875" style="1" customWidth="1"/>
    <col min="2563" max="2563" width="17.375" style="1" customWidth="1"/>
    <col min="2564" max="2570" width="17.25" style="1" customWidth="1"/>
    <col min="2571" max="2814" width="9" style="1"/>
    <col min="2815" max="2815" width="12.875" style="1" customWidth="1"/>
    <col min="2816" max="2816" width="9.875" style="1" customWidth="1"/>
    <col min="2817" max="2818" width="7.875" style="1" customWidth="1"/>
    <col min="2819" max="2819" width="17.375" style="1" customWidth="1"/>
    <col min="2820" max="2826" width="17.25" style="1" customWidth="1"/>
    <col min="2827" max="3070" width="9" style="1"/>
    <col min="3071" max="3071" width="12.875" style="1" customWidth="1"/>
    <col min="3072" max="3072" width="9.875" style="1" customWidth="1"/>
    <col min="3073" max="3074" width="7.875" style="1" customWidth="1"/>
    <col min="3075" max="3075" width="17.375" style="1" customWidth="1"/>
    <col min="3076" max="3082" width="17.25" style="1" customWidth="1"/>
    <col min="3083" max="3326" width="9" style="1"/>
    <col min="3327" max="3327" width="12.875" style="1" customWidth="1"/>
    <col min="3328" max="3328" width="9.875" style="1" customWidth="1"/>
    <col min="3329" max="3330" width="7.875" style="1" customWidth="1"/>
    <col min="3331" max="3331" width="17.375" style="1" customWidth="1"/>
    <col min="3332" max="3338" width="17.25" style="1" customWidth="1"/>
    <col min="3339" max="3582" width="9" style="1"/>
    <col min="3583" max="3583" width="12.875" style="1" customWidth="1"/>
    <col min="3584" max="3584" width="9.875" style="1" customWidth="1"/>
    <col min="3585" max="3586" width="7.875" style="1" customWidth="1"/>
    <col min="3587" max="3587" width="17.375" style="1" customWidth="1"/>
    <col min="3588" max="3594" width="17.25" style="1" customWidth="1"/>
    <col min="3595" max="3838" width="9" style="1"/>
    <col min="3839" max="3839" width="12.875" style="1" customWidth="1"/>
    <col min="3840" max="3840" width="9.875" style="1" customWidth="1"/>
    <col min="3841" max="3842" width="7.875" style="1" customWidth="1"/>
    <col min="3843" max="3843" width="17.375" style="1" customWidth="1"/>
    <col min="3844" max="3850" width="17.25" style="1" customWidth="1"/>
    <col min="3851" max="4094" width="9" style="1"/>
    <col min="4095" max="4095" width="12.875" style="1" customWidth="1"/>
    <col min="4096" max="4096" width="9.875" style="1" customWidth="1"/>
    <col min="4097" max="4098" width="7.875" style="1" customWidth="1"/>
    <col min="4099" max="4099" width="17.375" style="1" customWidth="1"/>
    <col min="4100" max="4106" width="17.25" style="1" customWidth="1"/>
    <col min="4107" max="4350" width="9" style="1"/>
    <col min="4351" max="4351" width="12.875" style="1" customWidth="1"/>
    <col min="4352" max="4352" width="9.875" style="1" customWidth="1"/>
    <col min="4353" max="4354" width="7.875" style="1" customWidth="1"/>
    <col min="4355" max="4355" width="17.375" style="1" customWidth="1"/>
    <col min="4356" max="4362" width="17.25" style="1" customWidth="1"/>
    <col min="4363" max="4606" width="9" style="1"/>
    <col min="4607" max="4607" width="12.875" style="1" customWidth="1"/>
    <col min="4608" max="4608" width="9.875" style="1" customWidth="1"/>
    <col min="4609" max="4610" width="7.875" style="1" customWidth="1"/>
    <col min="4611" max="4611" width="17.375" style="1" customWidth="1"/>
    <col min="4612" max="4618" width="17.25" style="1" customWidth="1"/>
    <col min="4619" max="4862" width="9" style="1"/>
    <col min="4863" max="4863" width="12.875" style="1" customWidth="1"/>
    <col min="4864" max="4864" width="9.875" style="1" customWidth="1"/>
    <col min="4865" max="4866" width="7.875" style="1" customWidth="1"/>
    <col min="4867" max="4867" width="17.375" style="1" customWidth="1"/>
    <col min="4868" max="4874" width="17.25" style="1" customWidth="1"/>
    <col min="4875" max="5118" width="9" style="1"/>
    <col min="5119" max="5119" width="12.875" style="1" customWidth="1"/>
    <col min="5120" max="5120" width="9.875" style="1" customWidth="1"/>
    <col min="5121" max="5122" width="7.875" style="1" customWidth="1"/>
    <col min="5123" max="5123" width="17.375" style="1" customWidth="1"/>
    <col min="5124" max="5130" width="17.25" style="1" customWidth="1"/>
    <col min="5131" max="5374" width="9" style="1"/>
    <col min="5375" max="5375" width="12.875" style="1" customWidth="1"/>
    <col min="5376" max="5376" width="9.875" style="1" customWidth="1"/>
    <col min="5377" max="5378" width="7.875" style="1" customWidth="1"/>
    <col min="5379" max="5379" width="17.375" style="1" customWidth="1"/>
    <col min="5380" max="5386" width="17.25" style="1" customWidth="1"/>
    <col min="5387" max="5630" width="9" style="1"/>
    <col min="5631" max="5631" width="12.875" style="1" customWidth="1"/>
    <col min="5632" max="5632" width="9.875" style="1" customWidth="1"/>
    <col min="5633" max="5634" width="7.875" style="1" customWidth="1"/>
    <col min="5635" max="5635" width="17.375" style="1" customWidth="1"/>
    <col min="5636" max="5642" width="17.25" style="1" customWidth="1"/>
    <col min="5643" max="5886" width="9" style="1"/>
    <col min="5887" max="5887" width="12.875" style="1" customWidth="1"/>
    <col min="5888" max="5888" width="9.875" style="1" customWidth="1"/>
    <col min="5889" max="5890" width="7.875" style="1" customWidth="1"/>
    <col min="5891" max="5891" width="17.375" style="1" customWidth="1"/>
    <col min="5892" max="5898" width="17.25" style="1" customWidth="1"/>
    <col min="5899" max="6142" width="9" style="1"/>
    <col min="6143" max="6143" width="12.875" style="1" customWidth="1"/>
    <col min="6144" max="6144" width="9.875" style="1" customWidth="1"/>
    <col min="6145" max="6146" width="7.875" style="1" customWidth="1"/>
    <col min="6147" max="6147" width="17.375" style="1" customWidth="1"/>
    <col min="6148" max="6154" width="17.25" style="1" customWidth="1"/>
    <col min="6155" max="6398" width="9" style="1"/>
    <col min="6399" max="6399" width="12.875" style="1" customWidth="1"/>
    <col min="6400" max="6400" width="9.875" style="1" customWidth="1"/>
    <col min="6401" max="6402" width="7.875" style="1" customWidth="1"/>
    <col min="6403" max="6403" width="17.375" style="1" customWidth="1"/>
    <col min="6404" max="6410" width="17.25" style="1" customWidth="1"/>
    <col min="6411" max="6654" width="9" style="1"/>
    <col min="6655" max="6655" width="12.875" style="1" customWidth="1"/>
    <col min="6656" max="6656" width="9.875" style="1" customWidth="1"/>
    <col min="6657" max="6658" width="7.875" style="1" customWidth="1"/>
    <col min="6659" max="6659" width="17.375" style="1" customWidth="1"/>
    <col min="6660" max="6666" width="17.25" style="1" customWidth="1"/>
    <col min="6667" max="6910" width="9" style="1"/>
    <col min="6911" max="6911" width="12.875" style="1" customWidth="1"/>
    <col min="6912" max="6912" width="9.875" style="1" customWidth="1"/>
    <col min="6913" max="6914" width="7.875" style="1" customWidth="1"/>
    <col min="6915" max="6915" width="17.375" style="1" customWidth="1"/>
    <col min="6916" max="6922" width="17.25" style="1" customWidth="1"/>
    <col min="6923" max="7166" width="9" style="1"/>
    <col min="7167" max="7167" width="12.875" style="1" customWidth="1"/>
    <col min="7168" max="7168" width="9.875" style="1" customWidth="1"/>
    <col min="7169" max="7170" width="7.875" style="1" customWidth="1"/>
    <col min="7171" max="7171" width="17.375" style="1" customWidth="1"/>
    <col min="7172" max="7178" width="17.25" style="1" customWidth="1"/>
    <col min="7179" max="7422" width="9" style="1"/>
    <col min="7423" max="7423" width="12.875" style="1" customWidth="1"/>
    <col min="7424" max="7424" width="9.875" style="1" customWidth="1"/>
    <col min="7425" max="7426" width="7.875" style="1" customWidth="1"/>
    <col min="7427" max="7427" width="17.375" style="1" customWidth="1"/>
    <col min="7428" max="7434" width="17.25" style="1" customWidth="1"/>
    <col min="7435" max="7678" width="9" style="1"/>
    <col min="7679" max="7679" width="12.875" style="1" customWidth="1"/>
    <col min="7680" max="7680" width="9.875" style="1" customWidth="1"/>
    <col min="7681" max="7682" width="7.875" style="1" customWidth="1"/>
    <col min="7683" max="7683" width="17.375" style="1" customWidth="1"/>
    <col min="7684" max="7690" width="17.25" style="1" customWidth="1"/>
    <col min="7691" max="7934" width="9" style="1"/>
    <col min="7935" max="7935" width="12.875" style="1" customWidth="1"/>
    <col min="7936" max="7936" width="9.875" style="1" customWidth="1"/>
    <col min="7937" max="7938" width="7.875" style="1" customWidth="1"/>
    <col min="7939" max="7939" width="17.375" style="1" customWidth="1"/>
    <col min="7940" max="7946" width="17.25" style="1" customWidth="1"/>
    <col min="7947" max="8190" width="9" style="1"/>
    <col min="8191" max="8191" width="12.875" style="1" customWidth="1"/>
    <col min="8192" max="8192" width="9.875" style="1" customWidth="1"/>
    <col min="8193" max="8194" width="7.875" style="1" customWidth="1"/>
    <col min="8195" max="8195" width="17.375" style="1" customWidth="1"/>
    <col min="8196" max="8202" width="17.25" style="1" customWidth="1"/>
    <col min="8203" max="8446" width="9" style="1"/>
    <col min="8447" max="8447" width="12.875" style="1" customWidth="1"/>
    <col min="8448" max="8448" width="9.875" style="1" customWidth="1"/>
    <col min="8449" max="8450" width="7.875" style="1" customWidth="1"/>
    <col min="8451" max="8451" width="17.375" style="1" customWidth="1"/>
    <col min="8452" max="8458" width="17.25" style="1" customWidth="1"/>
    <col min="8459" max="8702" width="9" style="1"/>
    <col min="8703" max="8703" width="12.875" style="1" customWidth="1"/>
    <col min="8704" max="8704" width="9.875" style="1" customWidth="1"/>
    <col min="8705" max="8706" width="7.875" style="1" customWidth="1"/>
    <col min="8707" max="8707" width="17.375" style="1" customWidth="1"/>
    <col min="8708" max="8714" width="17.25" style="1" customWidth="1"/>
    <col min="8715" max="8958" width="9" style="1"/>
    <col min="8959" max="8959" width="12.875" style="1" customWidth="1"/>
    <col min="8960" max="8960" width="9.875" style="1" customWidth="1"/>
    <col min="8961" max="8962" width="7.875" style="1" customWidth="1"/>
    <col min="8963" max="8963" width="17.375" style="1" customWidth="1"/>
    <col min="8964" max="8970" width="17.25" style="1" customWidth="1"/>
    <col min="8971" max="9214" width="9" style="1"/>
    <col min="9215" max="9215" width="12.875" style="1" customWidth="1"/>
    <col min="9216" max="9216" width="9.875" style="1" customWidth="1"/>
    <col min="9217" max="9218" width="7.875" style="1" customWidth="1"/>
    <col min="9219" max="9219" width="17.375" style="1" customWidth="1"/>
    <col min="9220" max="9226" width="17.25" style="1" customWidth="1"/>
    <col min="9227" max="9470" width="9" style="1"/>
    <col min="9471" max="9471" width="12.875" style="1" customWidth="1"/>
    <col min="9472" max="9472" width="9.875" style="1" customWidth="1"/>
    <col min="9473" max="9474" width="7.875" style="1" customWidth="1"/>
    <col min="9475" max="9475" width="17.375" style="1" customWidth="1"/>
    <col min="9476" max="9482" width="17.25" style="1" customWidth="1"/>
    <col min="9483" max="9726" width="9" style="1"/>
    <col min="9727" max="9727" width="12.875" style="1" customWidth="1"/>
    <col min="9728" max="9728" width="9.875" style="1" customWidth="1"/>
    <col min="9729" max="9730" width="7.875" style="1" customWidth="1"/>
    <col min="9731" max="9731" width="17.375" style="1" customWidth="1"/>
    <col min="9732" max="9738" width="17.25" style="1" customWidth="1"/>
    <col min="9739" max="9982" width="9" style="1"/>
    <col min="9983" max="9983" width="12.875" style="1" customWidth="1"/>
    <col min="9984" max="9984" width="9.875" style="1" customWidth="1"/>
    <col min="9985" max="9986" width="7.875" style="1" customWidth="1"/>
    <col min="9987" max="9987" width="17.375" style="1" customWidth="1"/>
    <col min="9988" max="9994" width="17.25" style="1" customWidth="1"/>
    <col min="9995" max="10238" width="9" style="1"/>
    <col min="10239" max="10239" width="12.875" style="1" customWidth="1"/>
    <col min="10240" max="10240" width="9.875" style="1" customWidth="1"/>
    <col min="10241" max="10242" width="7.875" style="1" customWidth="1"/>
    <col min="10243" max="10243" width="17.375" style="1" customWidth="1"/>
    <col min="10244" max="10250" width="17.25" style="1" customWidth="1"/>
    <col min="10251" max="10494" width="9" style="1"/>
    <col min="10495" max="10495" width="12.875" style="1" customWidth="1"/>
    <col min="10496" max="10496" width="9.875" style="1" customWidth="1"/>
    <col min="10497" max="10498" width="7.875" style="1" customWidth="1"/>
    <col min="10499" max="10499" width="17.375" style="1" customWidth="1"/>
    <col min="10500" max="10506" width="17.25" style="1" customWidth="1"/>
    <col min="10507" max="10750" width="9" style="1"/>
    <col min="10751" max="10751" width="12.875" style="1" customWidth="1"/>
    <col min="10752" max="10752" width="9.875" style="1" customWidth="1"/>
    <col min="10753" max="10754" width="7.875" style="1" customWidth="1"/>
    <col min="10755" max="10755" width="17.375" style="1" customWidth="1"/>
    <col min="10756" max="10762" width="17.25" style="1" customWidth="1"/>
    <col min="10763" max="11006" width="9" style="1"/>
    <col min="11007" max="11007" width="12.875" style="1" customWidth="1"/>
    <col min="11008" max="11008" width="9.875" style="1" customWidth="1"/>
    <col min="11009" max="11010" width="7.875" style="1" customWidth="1"/>
    <col min="11011" max="11011" width="17.375" style="1" customWidth="1"/>
    <col min="11012" max="11018" width="17.25" style="1" customWidth="1"/>
    <col min="11019" max="11262" width="9" style="1"/>
    <col min="11263" max="11263" width="12.875" style="1" customWidth="1"/>
    <col min="11264" max="11264" width="9.875" style="1" customWidth="1"/>
    <col min="11265" max="11266" width="7.875" style="1" customWidth="1"/>
    <col min="11267" max="11267" width="17.375" style="1" customWidth="1"/>
    <col min="11268" max="11274" width="17.25" style="1" customWidth="1"/>
    <col min="11275" max="11518" width="9" style="1"/>
    <col min="11519" max="11519" width="12.875" style="1" customWidth="1"/>
    <col min="11520" max="11520" width="9.875" style="1" customWidth="1"/>
    <col min="11521" max="11522" width="7.875" style="1" customWidth="1"/>
    <col min="11523" max="11523" width="17.375" style="1" customWidth="1"/>
    <col min="11524" max="11530" width="17.25" style="1" customWidth="1"/>
    <col min="11531" max="11774" width="9" style="1"/>
    <col min="11775" max="11775" width="12.875" style="1" customWidth="1"/>
    <col min="11776" max="11776" width="9.875" style="1" customWidth="1"/>
    <col min="11777" max="11778" width="7.875" style="1" customWidth="1"/>
    <col min="11779" max="11779" width="17.375" style="1" customWidth="1"/>
    <col min="11780" max="11786" width="17.25" style="1" customWidth="1"/>
    <col min="11787" max="12030" width="9" style="1"/>
    <col min="12031" max="12031" width="12.875" style="1" customWidth="1"/>
    <col min="12032" max="12032" width="9.875" style="1" customWidth="1"/>
    <col min="12033" max="12034" width="7.875" style="1" customWidth="1"/>
    <col min="12035" max="12035" width="17.375" style="1" customWidth="1"/>
    <col min="12036" max="12042" width="17.25" style="1" customWidth="1"/>
    <col min="12043" max="12286" width="9" style="1"/>
    <col min="12287" max="12287" width="12.875" style="1" customWidth="1"/>
    <col min="12288" max="12288" width="9.875" style="1" customWidth="1"/>
    <col min="12289" max="12290" width="7.875" style="1" customWidth="1"/>
    <col min="12291" max="12291" width="17.375" style="1" customWidth="1"/>
    <col min="12292" max="12298" width="17.25" style="1" customWidth="1"/>
    <col min="12299" max="12542" width="9" style="1"/>
    <col min="12543" max="12543" width="12.875" style="1" customWidth="1"/>
    <col min="12544" max="12544" width="9.875" style="1" customWidth="1"/>
    <col min="12545" max="12546" width="7.875" style="1" customWidth="1"/>
    <col min="12547" max="12547" width="17.375" style="1" customWidth="1"/>
    <col min="12548" max="12554" width="17.25" style="1" customWidth="1"/>
    <col min="12555" max="12798" width="9" style="1"/>
    <col min="12799" max="12799" width="12.875" style="1" customWidth="1"/>
    <col min="12800" max="12800" width="9.875" style="1" customWidth="1"/>
    <col min="12801" max="12802" width="7.875" style="1" customWidth="1"/>
    <col min="12803" max="12803" width="17.375" style="1" customWidth="1"/>
    <col min="12804" max="12810" width="17.25" style="1" customWidth="1"/>
    <col min="12811" max="13054" width="9" style="1"/>
    <col min="13055" max="13055" width="12.875" style="1" customWidth="1"/>
    <col min="13056" max="13056" width="9.875" style="1" customWidth="1"/>
    <col min="13057" max="13058" width="7.875" style="1" customWidth="1"/>
    <col min="13059" max="13059" width="17.375" style="1" customWidth="1"/>
    <col min="13060" max="13066" width="17.25" style="1" customWidth="1"/>
    <col min="13067" max="13310" width="9" style="1"/>
    <col min="13311" max="13311" width="12.875" style="1" customWidth="1"/>
    <col min="13312" max="13312" width="9.875" style="1" customWidth="1"/>
    <col min="13313" max="13314" width="7.875" style="1" customWidth="1"/>
    <col min="13315" max="13315" width="17.375" style="1" customWidth="1"/>
    <col min="13316" max="13322" width="17.25" style="1" customWidth="1"/>
    <col min="13323" max="13566" width="9" style="1"/>
    <col min="13567" max="13567" width="12.875" style="1" customWidth="1"/>
    <col min="13568" max="13568" width="9.875" style="1" customWidth="1"/>
    <col min="13569" max="13570" width="7.875" style="1" customWidth="1"/>
    <col min="13571" max="13571" width="17.375" style="1" customWidth="1"/>
    <col min="13572" max="13578" width="17.25" style="1" customWidth="1"/>
    <col min="13579" max="13822" width="9" style="1"/>
    <col min="13823" max="13823" width="12.875" style="1" customWidth="1"/>
    <col min="13824" max="13824" width="9.875" style="1" customWidth="1"/>
    <col min="13825" max="13826" width="7.875" style="1" customWidth="1"/>
    <col min="13827" max="13827" width="17.375" style="1" customWidth="1"/>
    <col min="13828" max="13834" width="17.25" style="1" customWidth="1"/>
    <col min="13835" max="14078" width="9" style="1"/>
    <col min="14079" max="14079" width="12.875" style="1" customWidth="1"/>
    <col min="14080" max="14080" width="9.875" style="1" customWidth="1"/>
    <col min="14081" max="14082" width="7.875" style="1" customWidth="1"/>
    <col min="14083" max="14083" width="17.375" style="1" customWidth="1"/>
    <col min="14084" max="14090" width="17.25" style="1" customWidth="1"/>
    <col min="14091" max="14334" width="9" style="1"/>
    <col min="14335" max="14335" width="12.875" style="1" customWidth="1"/>
    <col min="14336" max="14336" width="9.875" style="1" customWidth="1"/>
    <col min="14337" max="14338" width="7.875" style="1" customWidth="1"/>
    <col min="14339" max="14339" width="17.375" style="1" customWidth="1"/>
    <col min="14340" max="14346" width="17.25" style="1" customWidth="1"/>
    <col min="14347" max="14590" width="9" style="1"/>
    <col min="14591" max="14591" width="12.875" style="1" customWidth="1"/>
    <col min="14592" max="14592" width="9.875" style="1" customWidth="1"/>
    <col min="14593" max="14594" width="7.875" style="1" customWidth="1"/>
    <col min="14595" max="14595" width="17.375" style="1" customWidth="1"/>
    <col min="14596" max="14602" width="17.25" style="1" customWidth="1"/>
    <col min="14603" max="14846" width="9" style="1"/>
    <col min="14847" max="14847" width="12.875" style="1" customWidth="1"/>
    <col min="14848" max="14848" width="9.875" style="1" customWidth="1"/>
    <col min="14849" max="14850" width="7.875" style="1" customWidth="1"/>
    <col min="14851" max="14851" width="17.375" style="1" customWidth="1"/>
    <col min="14852" max="14858" width="17.25" style="1" customWidth="1"/>
    <col min="14859" max="15102" width="9" style="1"/>
    <col min="15103" max="15103" width="12.875" style="1" customWidth="1"/>
    <col min="15104" max="15104" width="9.875" style="1" customWidth="1"/>
    <col min="15105" max="15106" width="7.875" style="1" customWidth="1"/>
    <col min="15107" max="15107" width="17.375" style="1" customWidth="1"/>
    <col min="15108" max="15114" width="17.25" style="1" customWidth="1"/>
    <col min="15115" max="15358" width="9" style="1"/>
    <col min="15359" max="15359" width="12.875" style="1" customWidth="1"/>
    <col min="15360" max="15360" width="9.875" style="1" customWidth="1"/>
    <col min="15361" max="15362" width="7.875" style="1" customWidth="1"/>
    <col min="15363" max="15363" width="17.375" style="1" customWidth="1"/>
    <col min="15364" max="15370" width="17.25" style="1" customWidth="1"/>
    <col min="15371" max="15614" width="9" style="1"/>
    <col min="15615" max="15615" width="12.875" style="1" customWidth="1"/>
    <col min="15616" max="15616" width="9.875" style="1" customWidth="1"/>
    <col min="15617" max="15618" width="7.875" style="1" customWidth="1"/>
    <col min="15619" max="15619" width="17.375" style="1" customWidth="1"/>
    <col min="15620" max="15626" width="17.25" style="1" customWidth="1"/>
    <col min="15627" max="15870" width="9" style="1"/>
    <col min="15871" max="15871" width="12.875" style="1" customWidth="1"/>
    <col min="15872" max="15872" width="9.875" style="1" customWidth="1"/>
    <col min="15873" max="15874" width="7.875" style="1" customWidth="1"/>
    <col min="15875" max="15875" width="17.375" style="1" customWidth="1"/>
    <col min="15876" max="15882" width="17.25" style="1" customWidth="1"/>
    <col min="15883" max="16126" width="9" style="1"/>
    <col min="16127" max="16127" width="12.875" style="1" customWidth="1"/>
    <col min="16128" max="16128" width="9.875" style="1" customWidth="1"/>
    <col min="16129" max="16130" width="7.875" style="1" customWidth="1"/>
    <col min="16131" max="16131" width="17.375" style="1" customWidth="1"/>
    <col min="16132" max="16138" width="17.25" style="1" customWidth="1"/>
    <col min="16139" max="16384" width="9" style="1"/>
  </cols>
  <sheetData>
    <row r="1" spans="1:10" ht="23.25" thickBot="1">
      <c r="A1" s="42" t="s">
        <v>26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8" customHeight="1" thickBot="1">
      <c r="A2" s="21" t="s">
        <v>0</v>
      </c>
      <c r="B2" s="22" t="s">
        <v>1</v>
      </c>
      <c r="C2" s="22" t="s">
        <v>2</v>
      </c>
      <c r="D2" s="22" t="s">
        <v>3</v>
      </c>
      <c r="E2" s="23" t="s">
        <v>4</v>
      </c>
      <c r="F2" s="23" t="s">
        <v>3</v>
      </c>
      <c r="G2" s="23" t="s">
        <v>5</v>
      </c>
      <c r="H2" s="23" t="s">
        <v>24</v>
      </c>
      <c r="I2" s="23" t="s">
        <v>6</v>
      </c>
      <c r="J2" s="24" t="s">
        <v>25</v>
      </c>
    </row>
    <row r="3" spans="1:10" ht="13.5">
      <c r="A3" s="2" t="s">
        <v>7</v>
      </c>
      <c r="B3" s="3" t="s">
        <v>8</v>
      </c>
      <c r="C3" s="3">
        <v>59</v>
      </c>
      <c r="D3" s="3">
        <v>59</v>
      </c>
      <c r="E3" s="4">
        <v>7000</v>
      </c>
      <c r="F3" s="4">
        <f>D3*26</f>
        <v>1534</v>
      </c>
      <c r="G3" s="4">
        <f>C3*40</f>
        <v>2360</v>
      </c>
      <c r="H3" s="4"/>
      <c r="I3" s="5">
        <f>E3+F3+G3</f>
        <v>10894</v>
      </c>
      <c r="J3" s="12"/>
    </row>
    <row r="4" spans="1:10" ht="13.5">
      <c r="A4" s="6" t="s">
        <v>7</v>
      </c>
      <c r="B4" s="7" t="s">
        <v>9</v>
      </c>
      <c r="C4" s="7">
        <v>29</v>
      </c>
      <c r="D4" s="7">
        <v>29</v>
      </c>
      <c r="E4" s="4">
        <v>7000</v>
      </c>
      <c r="F4" s="4">
        <f>D4*26</f>
        <v>754</v>
      </c>
      <c r="G4" s="4">
        <f>C4*40</f>
        <v>1160</v>
      </c>
      <c r="H4" s="4"/>
      <c r="I4" s="5">
        <f>E4+F4+G4</f>
        <v>8914</v>
      </c>
      <c r="J4" s="12"/>
    </row>
    <row r="5" spans="1:10" ht="13.5">
      <c r="A5" s="6" t="s">
        <v>7</v>
      </c>
      <c r="B5" s="7" t="s">
        <v>10</v>
      </c>
      <c r="C5" s="7">
        <v>65</v>
      </c>
      <c r="D5" s="7">
        <v>65</v>
      </c>
      <c r="E5" s="4">
        <v>7000</v>
      </c>
      <c r="F5" s="4">
        <f>D5*26</f>
        <v>1690</v>
      </c>
      <c r="G5" s="4">
        <f>C5*40</f>
        <v>2600</v>
      </c>
      <c r="H5" s="4"/>
      <c r="I5" s="5">
        <f>E5+F5+G5</f>
        <v>11290</v>
      </c>
      <c r="J5" s="12"/>
    </row>
    <row r="6" spans="1:10" ht="13.5">
      <c r="A6" s="6" t="s">
        <v>7</v>
      </c>
      <c r="B6" s="7" t="s">
        <v>11</v>
      </c>
      <c r="C6" s="7">
        <v>28</v>
      </c>
      <c r="D6" s="7">
        <v>28</v>
      </c>
      <c r="E6" s="4">
        <v>7000</v>
      </c>
      <c r="F6" s="4">
        <f>D6*26</f>
        <v>728</v>
      </c>
      <c r="G6" s="4">
        <f>C6*40</f>
        <v>1120</v>
      </c>
      <c r="H6" s="4"/>
      <c r="I6" s="5">
        <f>E6+F6+G6</f>
        <v>8848</v>
      </c>
      <c r="J6" s="12"/>
    </row>
    <row r="7" spans="1:10" ht="13.5">
      <c r="A7" s="40" t="s">
        <v>12</v>
      </c>
      <c r="B7" s="41"/>
      <c r="C7" s="25">
        <f t="shared" ref="C7:J7" si="0">SUM(C3:C6)</f>
        <v>181</v>
      </c>
      <c r="D7" s="25">
        <f t="shared" si="0"/>
        <v>181</v>
      </c>
      <c r="E7" s="26">
        <f t="shared" si="0"/>
        <v>28000</v>
      </c>
      <c r="F7" s="26">
        <f t="shared" si="0"/>
        <v>4706</v>
      </c>
      <c r="G7" s="26">
        <f t="shared" si="0"/>
        <v>7240</v>
      </c>
      <c r="H7" s="26">
        <f t="shared" si="0"/>
        <v>0</v>
      </c>
      <c r="I7" s="27">
        <f t="shared" si="0"/>
        <v>39946</v>
      </c>
      <c r="J7" s="28">
        <f t="shared" si="0"/>
        <v>0</v>
      </c>
    </row>
    <row r="8" spans="1:10" ht="13.5">
      <c r="A8" s="6" t="s">
        <v>13</v>
      </c>
      <c r="B8" s="7" t="s">
        <v>8</v>
      </c>
      <c r="C8" s="3">
        <v>59</v>
      </c>
      <c r="D8" s="3">
        <v>59</v>
      </c>
      <c r="E8" s="9">
        <f>E3*0.8</f>
        <v>5600</v>
      </c>
      <c r="F8" s="4">
        <f>D8*26</f>
        <v>1534</v>
      </c>
      <c r="G8" s="4">
        <f>C8*40</f>
        <v>2360</v>
      </c>
      <c r="H8" s="4"/>
      <c r="I8" s="8">
        <f>E8+F8+G8</f>
        <v>9494</v>
      </c>
      <c r="J8" s="13"/>
    </row>
    <row r="9" spans="1:10" ht="13.5">
      <c r="A9" s="6" t="s">
        <v>13</v>
      </c>
      <c r="B9" s="7" t="s">
        <v>9</v>
      </c>
      <c r="C9" s="7">
        <v>29</v>
      </c>
      <c r="D9" s="7">
        <v>29</v>
      </c>
      <c r="E9" s="9">
        <f>E4*0.8</f>
        <v>5600</v>
      </c>
      <c r="F9" s="4">
        <f>D9*26</f>
        <v>754</v>
      </c>
      <c r="G9" s="4">
        <f>C9*40</f>
        <v>1160</v>
      </c>
      <c r="H9" s="4"/>
      <c r="I9" s="8">
        <f>E9+F9+G9</f>
        <v>7514</v>
      </c>
      <c r="J9" s="13"/>
    </row>
    <row r="10" spans="1:10" ht="13.5">
      <c r="A10" s="6" t="s">
        <v>13</v>
      </c>
      <c r="B10" s="7" t="s">
        <v>10</v>
      </c>
      <c r="C10" s="7">
        <v>65</v>
      </c>
      <c r="D10" s="7">
        <v>65</v>
      </c>
      <c r="E10" s="9">
        <f>E5*0.8</f>
        <v>5600</v>
      </c>
      <c r="F10" s="4">
        <f>D10*26</f>
        <v>1690</v>
      </c>
      <c r="G10" s="4">
        <f>C10*40</f>
        <v>2600</v>
      </c>
      <c r="H10" s="4"/>
      <c r="I10" s="8">
        <f>E10+F10+G10</f>
        <v>9890</v>
      </c>
      <c r="J10" s="13"/>
    </row>
    <row r="11" spans="1:10" ht="13.5">
      <c r="A11" s="6" t="s">
        <v>13</v>
      </c>
      <c r="B11" s="7" t="s">
        <v>11</v>
      </c>
      <c r="C11" s="7">
        <v>28</v>
      </c>
      <c r="D11" s="7">
        <v>28</v>
      </c>
      <c r="E11" s="9">
        <f>E6*0.8</f>
        <v>5600</v>
      </c>
      <c r="F11" s="4">
        <f>D11*26</f>
        <v>728</v>
      </c>
      <c r="G11" s="4">
        <f>C11*40</f>
        <v>1120</v>
      </c>
      <c r="H11" s="4"/>
      <c r="I11" s="8">
        <f>E11+F11+G11</f>
        <v>7448</v>
      </c>
      <c r="J11" s="13"/>
    </row>
    <row r="12" spans="1:10" s="10" customFormat="1" ht="13.5">
      <c r="A12" s="40" t="s">
        <v>12</v>
      </c>
      <c r="B12" s="41"/>
      <c r="C12" s="25">
        <f t="shared" ref="C12:J12" si="1">SUM(C8:C11)</f>
        <v>181</v>
      </c>
      <c r="D12" s="25">
        <f t="shared" si="1"/>
        <v>181</v>
      </c>
      <c r="E12" s="26">
        <f t="shared" si="1"/>
        <v>22400</v>
      </c>
      <c r="F12" s="26">
        <f t="shared" si="1"/>
        <v>4706</v>
      </c>
      <c r="G12" s="26">
        <f t="shared" si="1"/>
        <v>7240</v>
      </c>
      <c r="H12" s="26">
        <f t="shared" si="1"/>
        <v>0</v>
      </c>
      <c r="I12" s="26">
        <f t="shared" si="1"/>
        <v>34346</v>
      </c>
      <c r="J12" s="28">
        <f t="shared" si="1"/>
        <v>0</v>
      </c>
    </row>
    <row r="13" spans="1:10" ht="13.5">
      <c r="A13" s="6" t="s">
        <v>14</v>
      </c>
      <c r="B13" s="7" t="s">
        <v>8</v>
      </c>
      <c r="C13" s="3">
        <v>59</v>
      </c>
      <c r="D13" s="3">
        <v>59</v>
      </c>
      <c r="E13" s="9">
        <f>E3*0.6</f>
        <v>4200</v>
      </c>
      <c r="F13" s="4">
        <f>D13*26</f>
        <v>1534</v>
      </c>
      <c r="G13" s="4">
        <f>C13*40</f>
        <v>2360</v>
      </c>
      <c r="H13" s="4"/>
      <c r="I13" s="8">
        <f>E13+F13+G13</f>
        <v>8094</v>
      </c>
      <c r="J13" s="13"/>
    </row>
    <row r="14" spans="1:10" ht="13.5">
      <c r="A14" s="6" t="s">
        <v>14</v>
      </c>
      <c r="B14" s="7" t="s">
        <v>9</v>
      </c>
      <c r="C14" s="7">
        <v>29</v>
      </c>
      <c r="D14" s="7">
        <v>29</v>
      </c>
      <c r="E14" s="9">
        <f>E4*0.6</f>
        <v>4200</v>
      </c>
      <c r="F14" s="4">
        <f>D14*26</f>
        <v>754</v>
      </c>
      <c r="G14" s="4">
        <f>C14*40</f>
        <v>1160</v>
      </c>
      <c r="H14" s="4"/>
      <c r="I14" s="8">
        <f>E14+F14+G14</f>
        <v>6114</v>
      </c>
      <c r="J14" s="13"/>
    </row>
    <row r="15" spans="1:10" ht="13.5">
      <c r="A15" s="6" t="s">
        <v>14</v>
      </c>
      <c r="B15" s="7" t="s">
        <v>10</v>
      </c>
      <c r="C15" s="7">
        <v>65</v>
      </c>
      <c r="D15" s="7">
        <v>65</v>
      </c>
      <c r="E15" s="9">
        <f>E5*0.6</f>
        <v>4200</v>
      </c>
      <c r="F15" s="4">
        <f>D15*26</f>
        <v>1690</v>
      </c>
      <c r="G15" s="4">
        <f>C15*40</f>
        <v>2600</v>
      </c>
      <c r="H15" s="4"/>
      <c r="I15" s="8">
        <f>E15+F15+G15</f>
        <v>8490</v>
      </c>
      <c r="J15" s="13"/>
    </row>
    <row r="16" spans="1:10" ht="13.5">
      <c r="A16" s="6" t="s">
        <v>14</v>
      </c>
      <c r="B16" s="7" t="s">
        <v>11</v>
      </c>
      <c r="C16" s="7">
        <v>28</v>
      </c>
      <c r="D16" s="7">
        <v>28</v>
      </c>
      <c r="E16" s="9">
        <f>E6*0.6</f>
        <v>4200</v>
      </c>
      <c r="F16" s="4">
        <f>D16*26</f>
        <v>728</v>
      </c>
      <c r="G16" s="4">
        <f>C16*40</f>
        <v>1120</v>
      </c>
      <c r="H16" s="4"/>
      <c r="I16" s="8">
        <f>E16+F16+G16</f>
        <v>6048</v>
      </c>
      <c r="J16" s="13"/>
    </row>
    <row r="17" spans="1:18" ht="13.5">
      <c r="A17" s="40" t="s">
        <v>12</v>
      </c>
      <c r="B17" s="41"/>
      <c r="C17" s="25">
        <f t="shared" ref="C17:D17" si="2">SUM(C13:C16)</f>
        <v>181</v>
      </c>
      <c r="D17" s="25">
        <f t="shared" si="2"/>
        <v>181</v>
      </c>
      <c r="E17" s="26">
        <f>SUM(E13:E16)</f>
        <v>16800</v>
      </c>
      <c r="F17" s="26">
        <f>SUM(F13:F16)</f>
        <v>4706</v>
      </c>
      <c r="G17" s="26">
        <f>SUM(G13:G16)</f>
        <v>7240</v>
      </c>
      <c r="H17" s="31"/>
      <c r="I17" s="26">
        <f>SUM(I13:I16)</f>
        <v>28746</v>
      </c>
      <c r="J17" s="28"/>
      <c r="R17" s="39" t="s">
        <v>27</v>
      </c>
    </row>
    <row r="18" spans="1:18" ht="13.5">
      <c r="A18" s="6" t="s">
        <v>15</v>
      </c>
      <c r="B18" s="7" t="s">
        <v>8</v>
      </c>
      <c r="C18" s="3">
        <v>59</v>
      </c>
      <c r="D18" s="3">
        <v>59</v>
      </c>
      <c r="E18" s="9">
        <v>6750</v>
      </c>
      <c r="F18" s="4">
        <f>D18*26</f>
        <v>1534</v>
      </c>
      <c r="G18" s="4">
        <f>C18*26</f>
        <v>1534</v>
      </c>
      <c r="H18" s="4"/>
      <c r="I18" s="8">
        <f>E18+F18+G18</f>
        <v>9818</v>
      </c>
      <c r="J18" s="13"/>
    </row>
    <row r="19" spans="1:18" ht="13.5">
      <c r="A19" s="6" t="s">
        <v>15</v>
      </c>
      <c r="B19" s="7" t="s">
        <v>9</v>
      </c>
      <c r="C19" s="7">
        <v>29</v>
      </c>
      <c r="D19" s="7">
        <v>29</v>
      </c>
      <c r="E19" s="9">
        <v>6750</v>
      </c>
      <c r="F19" s="4">
        <f>D19*26</f>
        <v>754</v>
      </c>
      <c r="G19" s="4">
        <f>C19*26</f>
        <v>754</v>
      </c>
      <c r="H19" s="4"/>
      <c r="I19" s="8">
        <f>E19+F19+G19</f>
        <v>8258</v>
      </c>
      <c r="J19" s="13"/>
    </row>
    <row r="20" spans="1:18" ht="13.5">
      <c r="A20" s="6" t="s">
        <v>15</v>
      </c>
      <c r="B20" s="7" t="s">
        <v>10</v>
      </c>
      <c r="C20" s="7">
        <v>65</v>
      </c>
      <c r="D20" s="7">
        <v>65</v>
      </c>
      <c r="E20" s="9">
        <v>6750</v>
      </c>
      <c r="F20" s="4">
        <f>D20*26</f>
        <v>1690</v>
      </c>
      <c r="G20" s="4">
        <f>C20*26</f>
        <v>1690</v>
      </c>
      <c r="H20" s="4"/>
      <c r="I20" s="8">
        <f>E20+F20+G20</f>
        <v>10130</v>
      </c>
      <c r="J20" s="13"/>
    </row>
    <row r="21" spans="1:18" ht="13.5">
      <c r="A21" s="6" t="s">
        <v>15</v>
      </c>
      <c r="B21" s="7" t="s">
        <v>11</v>
      </c>
      <c r="C21" s="7">
        <v>28</v>
      </c>
      <c r="D21" s="7">
        <v>28</v>
      </c>
      <c r="E21" s="9">
        <v>6750</v>
      </c>
      <c r="F21" s="4">
        <f>D21*26</f>
        <v>728</v>
      </c>
      <c r="G21" s="4">
        <f>C21*26</f>
        <v>728</v>
      </c>
      <c r="H21" s="4"/>
      <c r="I21" s="8">
        <f>E21+F21+G21</f>
        <v>8206</v>
      </c>
      <c r="J21" s="13"/>
    </row>
    <row r="22" spans="1:18" ht="13.5">
      <c r="A22" s="40" t="s">
        <v>12</v>
      </c>
      <c r="B22" s="41"/>
      <c r="C22" s="25">
        <f t="shared" ref="C22:J22" si="3">SUM(C18:C21)</f>
        <v>181</v>
      </c>
      <c r="D22" s="25">
        <f t="shared" si="3"/>
        <v>181</v>
      </c>
      <c r="E22" s="26">
        <f t="shared" si="3"/>
        <v>27000</v>
      </c>
      <c r="F22" s="26">
        <f t="shared" si="3"/>
        <v>4706</v>
      </c>
      <c r="G22" s="26">
        <f t="shared" si="3"/>
        <v>4706</v>
      </c>
      <c r="H22" s="26">
        <f t="shared" si="3"/>
        <v>0</v>
      </c>
      <c r="I22" s="27">
        <f t="shared" si="3"/>
        <v>36412</v>
      </c>
      <c r="J22" s="28">
        <f t="shared" si="3"/>
        <v>0</v>
      </c>
    </row>
    <row r="23" spans="1:18" ht="13.5">
      <c r="A23" s="6" t="s">
        <v>16</v>
      </c>
      <c r="B23" s="7" t="s">
        <v>8</v>
      </c>
      <c r="C23" s="3">
        <v>59</v>
      </c>
      <c r="D23" s="3">
        <v>59</v>
      </c>
      <c r="E23" s="11">
        <f>E18*0.8</f>
        <v>5400</v>
      </c>
      <c r="F23" s="4">
        <f>D23*26</f>
        <v>1534</v>
      </c>
      <c r="G23" s="4">
        <f>C23*26</f>
        <v>1534</v>
      </c>
      <c r="H23" s="4"/>
      <c r="I23" s="8">
        <f>E23+F23+G23</f>
        <v>8468</v>
      </c>
      <c r="J23" s="13"/>
    </row>
    <row r="24" spans="1:18" ht="13.5">
      <c r="A24" s="6" t="s">
        <v>16</v>
      </c>
      <c r="B24" s="7" t="s">
        <v>9</v>
      </c>
      <c r="C24" s="7">
        <v>29</v>
      </c>
      <c r="D24" s="7">
        <v>29</v>
      </c>
      <c r="E24" s="11">
        <f>E19*0.8</f>
        <v>5400</v>
      </c>
      <c r="F24" s="4">
        <f>D24*26</f>
        <v>754</v>
      </c>
      <c r="G24" s="4">
        <f>C24*26</f>
        <v>754</v>
      </c>
      <c r="H24" s="4"/>
      <c r="I24" s="8">
        <f>E24+F24+G24</f>
        <v>6908</v>
      </c>
      <c r="J24" s="13"/>
    </row>
    <row r="25" spans="1:18" ht="13.5">
      <c r="A25" s="6" t="s">
        <v>16</v>
      </c>
      <c r="B25" s="7" t="s">
        <v>10</v>
      </c>
      <c r="C25" s="7">
        <v>65</v>
      </c>
      <c r="D25" s="7">
        <v>65</v>
      </c>
      <c r="E25" s="11">
        <f>E20*0.8</f>
        <v>5400</v>
      </c>
      <c r="F25" s="4">
        <f>D25*26</f>
        <v>1690</v>
      </c>
      <c r="G25" s="4">
        <f>C25*26</f>
        <v>1690</v>
      </c>
      <c r="H25" s="4"/>
      <c r="I25" s="8">
        <f>E25+F25+G25</f>
        <v>8780</v>
      </c>
      <c r="J25" s="13"/>
    </row>
    <row r="26" spans="1:18" ht="13.5">
      <c r="A26" s="6" t="s">
        <v>16</v>
      </c>
      <c r="B26" s="7" t="s">
        <v>11</v>
      </c>
      <c r="C26" s="7">
        <v>28</v>
      </c>
      <c r="D26" s="7">
        <v>28</v>
      </c>
      <c r="E26" s="11">
        <f>E21*0.8</f>
        <v>5400</v>
      </c>
      <c r="F26" s="4">
        <f>D26*26</f>
        <v>728</v>
      </c>
      <c r="G26" s="4">
        <f>C26*26</f>
        <v>728</v>
      </c>
      <c r="H26" s="4"/>
      <c r="I26" s="8">
        <f>E26+F26+G26</f>
        <v>6856</v>
      </c>
      <c r="J26" s="13"/>
    </row>
    <row r="27" spans="1:18" s="10" customFormat="1" ht="13.5">
      <c r="A27" s="40" t="s">
        <v>12</v>
      </c>
      <c r="B27" s="41"/>
      <c r="C27" s="25">
        <f t="shared" ref="C27:J27" si="4">SUM(C23:C26)</f>
        <v>181</v>
      </c>
      <c r="D27" s="25">
        <f t="shared" si="4"/>
        <v>181</v>
      </c>
      <c r="E27" s="29">
        <f t="shared" si="4"/>
        <v>21600</v>
      </c>
      <c r="F27" s="29">
        <f t="shared" si="4"/>
        <v>4706</v>
      </c>
      <c r="G27" s="29">
        <f t="shared" si="4"/>
        <v>4706</v>
      </c>
      <c r="H27" s="29">
        <f t="shared" si="4"/>
        <v>0</v>
      </c>
      <c r="I27" s="29">
        <f t="shared" si="4"/>
        <v>31012</v>
      </c>
      <c r="J27" s="30">
        <f t="shared" si="4"/>
        <v>0</v>
      </c>
    </row>
    <row r="28" spans="1:18" ht="13.5">
      <c r="A28" s="6" t="s">
        <v>17</v>
      </c>
      <c r="B28" s="7" t="s">
        <v>8</v>
      </c>
      <c r="C28" s="3">
        <v>59</v>
      </c>
      <c r="D28" s="3">
        <v>59</v>
      </c>
      <c r="E28" s="11">
        <f>E18*0.6</f>
        <v>4050</v>
      </c>
      <c r="F28" s="4">
        <f>D28*26</f>
        <v>1534</v>
      </c>
      <c r="G28" s="4">
        <f>C28*26</f>
        <v>1534</v>
      </c>
      <c r="H28" s="4"/>
      <c r="I28" s="8">
        <f>E28+F28+G28</f>
        <v>7118</v>
      </c>
      <c r="J28" s="13"/>
    </row>
    <row r="29" spans="1:18" ht="13.5">
      <c r="A29" s="6" t="s">
        <v>17</v>
      </c>
      <c r="B29" s="7" t="s">
        <v>9</v>
      </c>
      <c r="C29" s="7">
        <v>29</v>
      </c>
      <c r="D29" s="7">
        <v>29</v>
      </c>
      <c r="E29" s="11">
        <f>E19*0.6</f>
        <v>4050</v>
      </c>
      <c r="F29" s="4">
        <f>D29*26</f>
        <v>754</v>
      </c>
      <c r="G29" s="4">
        <f>C29*26</f>
        <v>754</v>
      </c>
      <c r="H29" s="4"/>
      <c r="I29" s="8">
        <f>E29+F29+G29</f>
        <v>5558</v>
      </c>
      <c r="J29" s="13"/>
    </row>
    <row r="30" spans="1:18" ht="13.5">
      <c r="A30" s="6" t="s">
        <v>17</v>
      </c>
      <c r="B30" s="7" t="s">
        <v>10</v>
      </c>
      <c r="C30" s="7">
        <v>65</v>
      </c>
      <c r="D30" s="7">
        <v>65</v>
      </c>
      <c r="E30" s="11">
        <f>E20*0.6</f>
        <v>4050</v>
      </c>
      <c r="F30" s="4">
        <f>D30*26</f>
        <v>1690</v>
      </c>
      <c r="G30" s="4">
        <f>C30*26</f>
        <v>1690</v>
      </c>
      <c r="H30" s="4"/>
      <c r="I30" s="8">
        <f>E30+F30+G30</f>
        <v>7430</v>
      </c>
      <c r="J30" s="13"/>
    </row>
    <row r="31" spans="1:18" ht="13.5">
      <c r="A31" s="6" t="s">
        <v>17</v>
      </c>
      <c r="B31" s="7" t="s">
        <v>11</v>
      </c>
      <c r="C31" s="7">
        <v>28</v>
      </c>
      <c r="D31" s="7">
        <v>28</v>
      </c>
      <c r="E31" s="11">
        <f>E21*0.6</f>
        <v>4050</v>
      </c>
      <c r="F31" s="4">
        <f>D31*26</f>
        <v>728</v>
      </c>
      <c r="G31" s="4">
        <f>C31*26</f>
        <v>728</v>
      </c>
      <c r="H31" s="4"/>
      <c r="I31" s="8">
        <f>E31+F31+G31</f>
        <v>5506</v>
      </c>
      <c r="J31" s="13"/>
    </row>
    <row r="32" spans="1:18" ht="13.5">
      <c r="A32" s="40" t="s">
        <v>12</v>
      </c>
      <c r="B32" s="41"/>
      <c r="C32" s="25">
        <f t="shared" ref="C32:D32" si="5">SUM(C28:C31)</f>
        <v>181</v>
      </c>
      <c r="D32" s="25">
        <f t="shared" si="5"/>
        <v>181</v>
      </c>
      <c r="E32" s="29">
        <f>SUM(E28:E31)</f>
        <v>16200</v>
      </c>
      <c r="F32" s="29">
        <f>SUM(F28:F31)</f>
        <v>4706</v>
      </c>
      <c r="G32" s="29">
        <f>SUM(G28:G31)</f>
        <v>4706</v>
      </c>
      <c r="H32" s="31"/>
      <c r="I32" s="29">
        <f>SUM(I28:I31)</f>
        <v>25612</v>
      </c>
      <c r="J32" s="28"/>
    </row>
    <row r="33" spans="1:10" ht="13.5" customHeight="1">
      <c r="A33" s="6" t="s">
        <v>18</v>
      </c>
      <c r="B33" s="7" t="s">
        <v>8</v>
      </c>
      <c r="C33" s="3">
        <v>59</v>
      </c>
      <c r="D33" s="3">
        <v>59</v>
      </c>
      <c r="E33" s="9">
        <v>7250</v>
      </c>
      <c r="F33" s="11">
        <f>D33*28</f>
        <v>1652</v>
      </c>
      <c r="G33" s="4">
        <f>C33*26</f>
        <v>1534</v>
      </c>
      <c r="H33" s="4"/>
      <c r="I33" s="8">
        <f>E33+F33+G33</f>
        <v>10436</v>
      </c>
      <c r="J33" s="13"/>
    </row>
    <row r="34" spans="1:10" ht="13.5" customHeight="1">
      <c r="A34" s="6" t="s">
        <v>18</v>
      </c>
      <c r="B34" s="7" t="s">
        <v>9</v>
      </c>
      <c r="C34" s="7">
        <v>29</v>
      </c>
      <c r="D34" s="7">
        <v>29</v>
      </c>
      <c r="E34" s="9">
        <v>7250</v>
      </c>
      <c r="F34" s="11">
        <f>D34*28</f>
        <v>812</v>
      </c>
      <c r="G34" s="4">
        <f>C34*26</f>
        <v>754</v>
      </c>
      <c r="H34" s="4"/>
      <c r="I34" s="8">
        <f>E34+F34+G34</f>
        <v>8816</v>
      </c>
      <c r="J34" s="13"/>
    </row>
    <row r="35" spans="1:10" ht="13.5" customHeight="1">
      <c r="A35" s="6" t="s">
        <v>18</v>
      </c>
      <c r="B35" s="7" t="s">
        <v>10</v>
      </c>
      <c r="C35" s="7">
        <v>65</v>
      </c>
      <c r="D35" s="7">
        <v>65</v>
      </c>
      <c r="E35" s="9">
        <v>7250</v>
      </c>
      <c r="F35" s="11">
        <f>D35*28</f>
        <v>1820</v>
      </c>
      <c r="G35" s="4">
        <f>C35*26</f>
        <v>1690</v>
      </c>
      <c r="H35" s="4"/>
      <c r="I35" s="8">
        <f>E35+F35+G35</f>
        <v>10760</v>
      </c>
      <c r="J35" s="13"/>
    </row>
    <row r="36" spans="1:10" ht="13.5" customHeight="1">
      <c r="A36" s="6" t="s">
        <v>18</v>
      </c>
      <c r="B36" s="7" t="s">
        <v>11</v>
      </c>
      <c r="C36" s="7">
        <v>28</v>
      </c>
      <c r="D36" s="7">
        <v>28</v>
      </c>
      <c r="E36" s="9">
        <v>7250</v>
      </c>
      <c r="F36" s="11">
        <f>D36*28</f>
        <v>784</v>
      </c>
      <c r="G36" s="4">
        <f>C36*26</f>
        <v>728</v>
      </c>
      <c r="H36" s="4"/>
      <c r="I36" s="8">
        <f>E36+F36+G36</f>
        <v>8762</v>
      </c>
      <c r="J36" s="13"/>
    </row>
    <row r="37" spans="1:10" ht="13.5" customHeight="1">
      <c r="A37" s="40" t="s">
        <v>12</v>
      </c>
      <c r="B37" s="41"/>
      <c r="C37" s="25">
        <f t="shared" ref="C37:J37" si="6">SUM(C33:C36)</f>
        <v>181</v>
      </c>
      <c r="D37" s="25">
        <f t="shared" si="6"/>
        <v>181</v>
      </c>
      <c r="E37" s="26">
        <f t="shared" si="6"/>
        <v>29000</v>
      </c>
      <c r="F37" s="29">
        <f t="shared" si="6"/>
        <v>5068</v>
      </c>
      <c r="G37" s="29">
        <f t="shared" si="6"/>
        <v>4706</v>
      </c>
      <c r="H37" s="26">
        <f t="shared" si="6"/>
        <v>0</v>
      </c>
      <c r="I37" s="27">
        <f t="shared" si="6"/>
        <v>38774</v>
      </c>
      <c r="J37" s="28">
        <f t="shared" si="6"/>
        <v>0</v>
      </c>
    </row>
    <row r="38" spans="1:10" ht="13.5" customHeight="1">
      <c r="A38" s="6" t="s">
        <v>19</v>
      </c>
      <c r="B38" s="7" t="s">
        <v>8</v>
      </c>
      <c r="C38" s="3">
        <v>59</v>
      </c>
      <c r="D38" s="3">
        <v>59</v>
      </c>
      <c r="E38" s="11">
        <f>E33*0.8</f>
        <v>5800</v>
      </c>
      <c r="F38" s="11">
        <f>D38*28</f>
        <v>1652</v>
      </c>
      <c r="G38" s="4">
        <f>C38*26</f>
        <v>1534</v>
      </c>
      <c r="H38" s="4"/>
      <c r="I38" s="8">
        <f>E38+F38+G38</f>
        <v>8986</v>
      </c>
      <c r="J38" s="13"/>
    </row>
    <row r="39" spans="1:10" ht="13.5" customHeight="1">
      <c r="A39" s="6" t="s">
        <v>19</v>
      </c>
      <c r="B39" s="7" t="s">
        <v>9</v>
      </c>
      <c r="C39" s="7">
        <v>29</v>
      </c>
      <c r="D39" s="7">
        <v>29</v>
      </c>
      <c r="E39" s="11">
        <f>E34*0.8</f>
        <v>5800</v>
      </c>
      <c r="F39" s="11">
        <f>D39*28</f>
        <v>812</v>
      </c>
      <c r="G39" s="4">
        <f>C39*23</f>
        <v>667</v>
      </c>
      <c r="H39" s="4"/>
      <c r="I39" s="8">
        <f>E39+F39+G39</f>
        <v>7279</v>
      </c>
      <c r="J39" s="13"/>
    </row>
    <row r="40" spans="1:10" ht="13.5" customHeight="1">
      <c r="A40" s="6" t="s">
        <v>19</v>
      </c>
      <c r="B40" s="7" t="s">
        <v>10</v>
      </c>
      <c r="C40" s="7">
        <v>65</v>
      </c>
      <c r="D40" s="7">
        <v>65</v>
      </c>
      <c r="E40" s="11">
        <f>E35*0.8</f>
        <v>5800</v>
      </c>
      <c r="F40" s="11">
        <f>D40*28</f>
        <v>1820</v>
      </c>
      <c r="G40" s="4">
        <f>C40*23</f>
        <v>1495</v>
      </c>
      <c r="H40" s="4"/>
      <c r="I40" s="8">
        <f>E40+F40+G40</f>
        <v>9115</v>
      </c>
      <c r="J40" s="13"/>
    </row>
    <row r="41" spans="1:10" ht="13.5" customHeight="1">
      <c r="A41" s="6" t="s">
        <v>19</v>
      </c>
      <c r="B41" s="7" t="s">
        <v>11</v>
      </c>
      <c r="C41" s="7">
        <v>28</v>
      </c>
      <c r="D41" s="7">
        <v>28</v>
      </c>
      <c r="E41" s="11">
        <f>E36*0.8</f>
        <v>5800</v>
      </c>
      <c r="F41" s="11">
        <f>D41*28</f>
        <v>784</v>
      </c>
      <c r="G41" s="4">
        <f>C41*23</f>
        <v>644</v>
      </c>
      <c r="H41" s="4"/>
      <c r="I41" s="8">
        <f>E41+F41+G41</f>
        <v>7228</v>
      </c>
      <c r="J41" s="13"/>
    </row>
    <row r="42" spans="1:10" s="10" customFormat="1" ht="13.5" customHeight="1">
      <c r="A42" s="40" t="s">
        <v>12</v>
      </c>
      <c r="B42" s="41"/>
      <c r="C42" s="25">
        <f t="shared" ref="C42:J42" si="7">SUM(C38:C41)</f>
        <v>181</v>
      </c>
      <c r="D42" s="25">
        <f t="shared" si="7"/>
        <v>181</v>
      </c>
      <c r="E42" s="29">
        <f t="shared" si="7"/>
        <v>23200</v>
      </c>
      <c r="F42" s="29">
        <f t="shared" si="7"/>
        <v>5068</v>
      </c>
      <c r="G42" s="29">
        <f t="shared" si="7"/>
        <v>4340</v>
      </c>
      <c r="H42" s="29">
        <f t="shared" si="7"/>
        <v>0</v>
      </c>
      <c r="I42" s="29">
        <f t="shared" si="7"/>
        <v>32608</v>
      </c>
      <c r="J42" s="30">
        <f t="shared" si="7"/>
        <v>0</v>
      </c>
    </row>
    <row r="43" spans="1:10" ht="15.75" customHeight="1">
      <c r="A43" s="32" t="s">
        <v>20</v>
      </c>
      <c r="B43" s="33" t="s">
        <v>8</v>
      </c>
      <c r="C43" s="3">
        <v>59</v>
      </c>
      <c r="D43" s="3">
        <v>59</v>
      </c>
      <c r="E43" s="34">
        <f>E33*0.6</f>
        <v>4350</v>
      </c>
      <c r="F43" s="11">
        <f t="shared" ref="F43:F48" si="8">D43*28</f>
        <v>1652</v>
      </c>
      <c r="G43" s="4">
        <f t="shared" ref="G43:G46" si="9">C43*26</f>
        <v>1534</v>
      </c>
      <c r="H43" s="35"/>
      <c r="I43" s="8">
        <f t="shared" ref="I43:I46" si="10">E43+F43+G43</f>
        <v>7536</v>
      </c>
      <c r="J43" s="36"/>
    </row>
    <row r="44" spans="1:10" ht="13.5">
      <c r="A44" s="32" t="s">
        <v>20</v>
      </c>
      <c r="B44" s="33" t="s">
        <v>9</v>
      </c>
      <c r="C44" s="7">
        <v>29</v>
      </c>
      <c r="D44" s="7">
        <v>29</v>
      </c>
      <c r="E44" s="34">
        <f>E34*0.6</f>
        <v>4350</v>
      </c>
      <c r="F44" s="11">
        <f t="shared" si="8"/>
        <v>812</v>
      </c>
      <c r="G44" s="4">
        <f t="shared" si="9"/>
        <v>754</v>
      </c>
      <c r="H44" s="35"/>
      <c r="I44" s="8">
        <f t="shared" si="10"/>
        <v>5916</v>
      </c>
      <c r="J44" s="36"/>
    </row>
    <row r="45" spans="1:10" ht="13.5" customHeight="1">
      <c r="A45" s="32" t="s">
        <v>20</v>
      </c>
      <c r="B45" s="33" t="s">
        <v>10</v>
      </c>
      <c r="C45" s="7">
        <v>65</v>
      </c>
      <c r="D45" s="7">
        <v>65</v>
      </c>
      <c r="E45" s="34">
        <f>E35*0.6</f>
        <v>4350</v>
      </c>
      <c r="F45" s="11">
        <f t="shared" si="8"/>
        <v>1820</v>
      </c>
      <c r="G45" s="4">
        <f t="shared" si="9"/>
        <v>1690</v>
      </c>
      <c r="H45" s="35"/>
      <c r="I45" s="8">
        <f t="shared" si="10"/>
        <v>7860</v>
      </c>
      <c r="J45" s="36"/>
    </row>
    <row r="46" spans="1:10" ht="13.5">
      <c r="A46" s="32" t="s">
        <v>20</v>
      </c>
      <c r="B46" s="33" t="s">
        <v>11</v>
      </c>
      <c r="C46" s="7">
        <v>28</v>
      </c>
      <c r="D46" s="7">
        <v>28</v>
      </c>
      <c r="E46" s="34">
        <f>E36*0.6</f>
        <v>4350</v>
      </c>
      <c r="F46" s="11">
        <f t="shared" si="8"/>
        <v>784</v>
      </c>
      <c r="G46" s="4">
        <f t="shared" si="9"/>
        <v>728</v>
      </c>
      <c r="H46" s="35"/>
      <c r="I46" s="8">
        <f t="shared" si="10"/>
        <v>5862</v>
      </c>
      <c r="J46" s="36"/>
    </row>
    <row r="47" spans="1:10" ht="13.5">
      <c r="A47" s="40" t="s">
        <v>12</v>
      </c>
      <c r="B47" s="41"/>
      <c r="C47" s="37">
        <f>SUM(C43:C46)</f>
        <v>181</v>
      </c>
      <c r="D47" s="37">
        <f>SUM(D43:D46)</f>
        <v>181</v>
      </c>
      <c r="E47" s="29">
        <f>SUM(E43:E46)</f>
        <v>17400</v>
      </c>
      <c r="F47" s="29">
        <f>SUM(F43:F46)</f>
        <v>5068</v>
      </c>
      <c r="G47" s="29">
        <f>SUM(G43:G46)</f>
        <v>4706</v>
      </c>
      <c r="H47" s="29"/>
      <c r="I47" s="27"/>
      <c r="J47" s="28"/>
    </row>
    <row r="48" spans="1:10" ht="13.5" customHeight="1">
      <c r="A48" s="6" t="s">
        <v>21</v>
      </c>
      <c r="B48" s="7" t="s">
        <v>8</v>
      </c>
      <c r="C48" s="3">
        <v>59</v>
      </c>
      <c r="D48" s="3">
        <v>59</v>
      </c>
      <c r="E48" s="11">
        <v>9250</v>
      </c>
      <c r="F48" s="11">
        <f t="shared" si="8"/>
        <v>1652</v>
      </c>
      <c r="G48" s="4">
        <f>C48*26</f>
        <v>1534</v>
      </c>
      <c r="H48" s="4">
        <f>C48*55</f>
        <v>3245</v>
      </c>
      <c r="I48" s="8">
        <f>E48+F48+G48</f>
        <v>12436</v>
      </c>
      <c r="J48" s="13">
        <f>E48+F48+H48</f>
        <v>14147</v>
      </c>
    </row>
    <row r="49" spans="1:10" ht="13.5" customHeight="1">
      <c r="A49" s="6" t="s">
        <v>21</v>
      </c>
      <c r="B49" s="7" t="s">
        <v>9</v>
      </c>
      <c r="C49" s="7">
        <v>29</v>
      </c>
      <c r="D49" s="7">
        <v>29</v>
      </c>
      <c r="E49" s="11">
        <v>9250</v>
      </c>
      <c r="F49" s="11">
        <f>D49*28</f>
        <v>812</v>
      </c>
      <c r="G49" s="4">
        <f>C49*26</f>
        <v>754</v>
      </c>
      <c r="H49" s="4">
        <f>C49*55</f>
        <v>1595</v>
      </c>
      <c r="I49" s="8">
        <f>E49+F49+G49</f>
        <v>10816</v>
      </c>
      <c r="J49" s="13">
        <f>E49+F49+H49</f>
        <v>11657</v>
      </c>
    </row>
    <row r="50" spans="1:10" ht="13.5" customHeight="1">
      <c r="A50" s="6" t="s">
        <v>21</v>
      </c>
      <c r="B50" s="7" t="s">
        <v>10</v>
      </c>
      <c r="C50" s="7">
        <v>65</v>
      </c>
      <c r="D50" s="7">
        <v>65</v>
      </c>
      <c r="E50" s="11">
        <v>9250</v>
      </c>
      <c r="F50" s="11">
        <f>D50*28</f>
        <v>1820</v>
      </c>
      <c r="G50" s="4">
        <f>C50*26</f>
        <v>1690</v>
      </c>
      <c r="H50" s="4">
        <f>C50*55</f>
        <v>3575</v>
      </c>
      <c r="I50" s="8">
        <f>E50+F50+G50</f>
        <v>12760</v>
      </c>
      <c r="J50" s="13">
        <f>E50+F50+H50</f>
        <v>14645</v>
      </c>
    </row>
    <row r="51" spans="1:10" ht="13.5" customHeight="1">
      <c r="A51" s="6" t="s">
        <v>21</v>
      </c>
      <c r="B51" s="7" t="s">
        <v>11</v>
      </c>
      <c r="C51" s="7">
        <v>28</v>
      </c>
      <c r="D51" s="7">
        <v>28</v>
      </c>
      <c r="E51" s="11">
        <v>9250</v>
      </c>
      <c r="F51" s="11">
        <f>D51*28</f>
        <v>784</v>
      </c>
      <c r="G51" s="4">
        <f>C51*26</f>
        <v>728</v>
      </c>
      <c r="H51" s="4">
        <f>C51*55</f>
        <v>1540</v>
      </c>
      <c r="I51" s="8">
        <f>E51+F51+G51</f>
        <v>10762</v>
      </c>
      <c r="J51" s="13">
        <f>E51+F51+H51</f>
        <v>11574</v>
      </c>
    </row>
    <row r="52" spans="1:10" ht="13.5" customHeight="1">
      <c r="A52" s="40" t="s">
        <v>12</v>
      </c>
      <c r="B52" s="41"/>
      <c r="C52" s="25">
        <f t="shared" ref="C52:J52" si="11">SUM(C48:C51)</f>
        <v>181</v>
      </c>
      <c r="D52" s="25">
        <f t="shared" si="11"/>
        <v>181</v>
      </c>
      <c r="E52" s="29">
        <f t="shared" si="11"/>
        <v>37000</v>
      </c>
      <c r="F52" s="29">
        <f t="shared" si="11"/>
        <v>5068</v>
      </c>
      <c r="G52" s="29">
        <f t="shared" si="11"/>
        <v>4706</v>
      </c>
      <c r="H52" s="26">
        <f t="shared" si="11"/>
        <v>9955</v>
      </c>
      <c r="I52" s="27">
        <f t="shared" si="11"/>
        <v>46774</v>
      </c>
      <c r="J52" s="28">
        <f t="shared" si="11"/>
        <v>52023</v>
      </c>
    </row>
    <row r="53" spans="1:10" ht="13.5" customHeight="1">
      <c r="A53" s="6" t="s">
        <v>22</v>
      </c>
      <c r="B53" s="7" t="s">
        <v>8</v>
      </c>
      <c r="C53" s="3">
        <v>59</v>
      </c>
      <c r="D53" s="3">
        <v>59</v>
      </c>
      <c r="E53" s="8">
        <f>E48*0.8</f>
        <v>7400</v>
      </c>
      <c r="F53" s="11">
        <f>D53*28</f>
        <v>1652</v>
      </c>
      <c r="G53" s="4">
        <f>C53*26</f>
        <v>1534</v>
      </c>
      <c r="H53" s="4">
        <f>C53*55</f>
        <v>3245</v>
      </c>
      <c r="I53" s="8">
        <f>E53+F53+G53</f>
        <v>10586</v>
      </c>
      <c r="J53" s="13">
        <f>E53+F53+H53</f>
        <v>12297</v>
      </c>
    </row>
    <row r="54" spans="1:10" ht="13.5" customHeight="1">
      <c r="A54" s="6" t="s">
        <v>22</v>
      </c>
      <c r="B54" s="7" t="s">
        <v>9</v>
      </c>
      <c r="C54" s="7">
        <v>29</v>
      </c>
      <c r="D54" s="7">
        <v>29</v>
      </c>
      <c r="E54" s="8">
        <f>E49*0.8</f>
        <v>7400</v>
      </c>
      <c r="F54" s="11">
        <f>D54*28</f>
        <v>812</v>
      </c>
      <c r="G54" s="4">
        <f>C54*26</f>
        <v>754</v>
      </c>
      <c r="H54" s="4">
        <f>C54*55</f>
        <v>1595</v>
      </c>
      <c r="I54" s="8">
        <f>E54+F54+G54</f>
        <v>8966</v>
      </c>
      <c r="J54" s="13">
        <f>E54+F54+H54</f>
        <v>9807</v>
      </c>
    </row>
    <row r="55" spans="1:10" ht="13.5" customHeight="1">
      <c r="A55" s="6" t="s">
        <v>22</v>
      </c>
      <c r="B55" s="7" t="s">
        <v>10</v>
      </c>
      <c r="C55" s="7">
        <v>65</v>
      </c>
      <c r="D55" s="7">
        <v>65</v>
      </c>
      <c r="E55" s="8">
        <f>E50*0.8</f>
        <v>7400</v>
      </c>
      <c r="F55" s="11">
        <f>D55*28</f>
        <v>1820</v>
      </c>
      <c r="G55" s="4">
        <f>C55*26</f>
        <v>1690</v>
      </c>
      <c r="H55" s="4">
        <f>C55*55</f>
        <v>3575</v>
      </c>
      <c r="I55" s="8">
        <f>E55+F55+G55</f>
        <v>10910</v>
      </c>
      <c r="J55" s="13">
        <f>E55+F55+H55</f>
        <v>12795</v>
      </c>
    </row>
    <row r="56" spans="1:10" ht="13.5" customHeight="1">
      <c r="A56" s="6" t="s">
        <v>22</v>
      </c>
      <c r="B56" s="7" t="s">
        <v>11</v>
      </c>
      <c r="C56" s="7">
        <v>28</v>
      </c>
      <c r="D56" s="7">
        <v>28</v>
      </c>
      <c r="E56" s="8">
        <f>E51*0.8</f>
        <v>7400</v>
      </c>
      <c r="F56" s="11">
        <f>D56*28</f>
        <v>784</v>
      </c>
      <c r="G56" s="4">
        <f>C56*26</f>
        <v>728</v>
      </c>
      <c r="H56" s="4">
        <f>C56*55</f>
        <v>1540</v>
      </c>
      <c r="I56" s="8">
        <f>E56+F56+G56</f>
        <v>8912</v>
      </c>
      <c r="J56" s="13">
        <f>E56+F56+H56</f>
        <v>9724</v>
      </c>
    </row>
    <row r="57" spans="1:10" s="10" customFormat="1" ht="13.5" customHeight="1">
      <c r="A57" s="40" t="s">
        <v>12</v>
      </c>
      <c r="B57" s="41"/>
      <c r="C57" s="25">
        <f t="shared" ref="C57:J57" si="12">SUM(C53:C56)</f>
        <v>181</v>
      </c>
      <c r="D57" s="25">
        <f t="shared" si="12"/>
        <v>181</v>
      </c>
      <c r="E57" s="27">
        <f t="shared" si="12"/>
        <v>29600</v>
      </c>
      <c r="F57" s="27">
        <f t="shared" si="12"/>
        <v>5068</v>
      </c>
      <c r="G57" s="27">
        <f t="shared" si="12"/>
        <v>4706</v>
      </c>
      <c r="H57" s="27">
        <f t="shared" si="12"/>
        <v>9955</v>
      </c>
      <c r="I57" s="27">
        <f t="shared" si="12"/>
        <v>39374</v>
      </c>
      <c r="J57" s="38">
        <f t="shared" si="12"/>
        <v>44623</v>
      </c>
    </row>
    <row r="58" spans="1:10" ht="17.25" hidden="1" customHeight="1">
      <c r="A58" s="14" t="s">
        <v>23</v>
      </c>
      <c r="B58" s="15" t="s">
        <v>8</v>
      </c>
      <c r="C58" s="16">
        <v>60</v>
      </c>
      <c r="D58" s="16">
        <v>60</v>
      </c>
      <c r="E58" s="19">
        <f>E48*0.6</f>
        <v>5550</v>
      </c>
      <c r="F58" s="17">
        <f>D58*25</f>
        <v>1500</v>
      </c>
      <c r="G58" s="18">
        <f>C58*23</f>
        <v>1380</v>
      </c>
      <c r="H58" s="18">
        <f>C58*44</f>
        <v>2640</v>
      </c>
      <c r="I58" s="19">
        <f>E58+F58+G58</f>
        <v>8430</v>
      </c>
      <c r="J58" s="20">
        <f>E58+F58+H58</f>
        <v>9690</v>
      </c>
    </row>
    <row r="59" spans="1:10" ht="17.25" hidden="1" customHeight="1">
      <c r="A59" s="14" t="s">
        <v>23</v>
      </c>
      <c r="B59" s="15" t="s">
        <v>9</v>
      </c>
      <c r="C59" s="15">
        <v>28</v>
      </c>
      <c r="D59" s="15">
        <v>28</v>
      </c>
      <c r="E59" s="19">
        <f>E49*0.6</f>
        <v>5550</v>
      </c>
      <c r="F59" s="17">
        <f>D59*25</f>
        <v>700</v>
      </c>
      <c r="G59" s="18">
        <f>C59*23</f>
        <v>644</v>
      </c>
      <c r="H59" s="18">
        <f>C59*44</f>
        <v>1232</v>
      </c>
      <c r="I59" s="19">
        <f>E59+F59+G59</f>
        <v>6894</v>
      </c>
      <c r="J59" s="20">
        <f>E59+F59+H59</f>
        <v>7482</v>
      </c>
    </row>
    <row r="60" spans="1:10" ht="17.25" hidden="1" customHeight="1">
      <c r="A60" s="14" t="s">
        <v>23</v>
      </c>
      <c r="B60" s="15" t="s">
        <v>10</v>
      </c>
      <c r="C60" s="15">
        <v>66</v>
      </c>
      <c r="D60" s="15">
        <v>66</v>
      </c>
      <c r="E60" s="19">
        <f>E50*0.6</f>
        <v>5550</v>
      </c>
      <c r="F60" s="17">
        <f>D60*25</f>
        <v>1650</v>
      </c>
      <c r="G60" s="18">
        <f>C60*23</f>
        <v>1518</v>
      </c>
      <c r="H60" s="18">
        <f>C60*44</f>
        <v>2904</v>
      </c>
      <c r="I60" s="19">
        <f>E60+F60+G60</f>
        <v>8718</v>
      </c>
      <c r="J60" s="20">
        <f>E60+F60+H60</f>
        <v>10104</v>
      </c>
    </row>
    <row r="61" spans="1:10" ht="17.25" hidden="1" customHeight="1">
      <c r="A61" s="14" t="s">
        <v>23</v>
      </c>
      <c r="B61" s="15" t="s">
        <v>11</v>
      </c>
      <c r="C61" s="15">
        <v>29</v>
      </c>
      <c r="D61" s="15">
        <v>29</v>
      </c>
      <c r="E61" s="19">
        <f>E51*0.6</f>
        <v>5550</v>
      </c>
      <c r="F61" s="17">
        <f>D61*25</f>
        <v>725</v>
      </c>
      <c r="G61" s="18">
        <f>C61*23</f>
        <v>667</v>
      </c>
      <c r="H61" s="18">
        <f>C61*44</f>
        <v>1276</v>
      </c>
      <c r="I61" s="19">
        <f>E61+F61+G61</f>
        <v>6942</v>
      </c>
      <c r="J61" s="20">
        <f>E61+F61+H61</f>
        <v>7551</v>
      </c>
    </row>
  </sheetData>
  <sheetProtection password="E491" sheet="1" formatCells="0" formatColumns="0" formatRows="0" insertColumns="0" insertRows="0" insertHyperlinks="0" deleteColumns="0" deleteRows="0" sort="0" autoFilter="0" pivotTables="0"/>
  <mergeCells count="12">
    <mergeCell ref="A57:B57"/>
    <mergeCell ref="A27:B27"/>
    <mergeCell ref="A1:J1"/>
    <mergeCell ref="A7:B7"/>
    <mergeCell ref="A12:B12"/>
    <mergeCell ref="A17:B17"/>
    <mergeCell ref="A22:B22"/>
    <mergeCell ref="A32:B32"/>
    <mergeCell ref="A47:B47"/>
    <mergeCell ref="A37:B37"/>
    <mergeCell ref="A42:B42"/>
    <mergeCell ref="A52:B52"/>
  </mergeCells>
  <phoneticPr fontId="3" type="noConversion"/>
  <pageMargins left="0.15748031496062992" right="0.15748031496062992" top="0.23622047244094491" bottom="0.23622047244094491" header="0.23622047244094491" footer="0.15748031496062992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2024학년도</vt:lpstr>
      <vt:lpstr>Sheet2</vt:lpstr>
      <vt:lpstr>Sheet3</vt:lpstr>
      <vt:lpstr>'2024학년도'!Print_Titles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</dc:creator>
  <cp:lastModifiedBy>Administrator</cp:lastModifiedBy>
  <cp:lastPrinted>2024-03-07T08:51:39Z</cp:lastPrinted>
  <dcterms:created xsi:type="dcterms:W3CDTF">2020-04-22T05:17:14Z</dcterms:created>
  <dcterms:modified xsi:type="dcterms:W3CDTF">2024-03-07T09:06:15Z</dcterms:modified>
</cp:coreProperties>
</file>